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065" yWindow="165" windowWidth="16170" windowHeight="12270" tabRatio="682" firstSheet="1" activeTab="2"/>
  </bookViews>
  <sheets>
    <sheet name="Plan3" sheetId="1" state="hidden" r:id="rId1"/>
    <sheet name="Sugestões e orientações" sheetId="2" r:id="rId2"/>
    <sheet name="Calendário Modelo" sheetId="3" r:id="rId3"/>
  </sheets>
  <definedNames>
    <definedName name="_xlnm.Print_Area" localSheetId="2">'Calendário Modelo'!$A$1:$Y$146</definedName>
    <definedName name="azul">#REF!</definedName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<sst xmlns="http://schemas.openxmlformats.org/spreadsheetml/2006/main" count="318" uniqueCount="215">
  <si>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</si>
  <si>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</si>
  <si>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</si>
  <si>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</si>
  <si>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</si>
  <si>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</si>
  <si>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</si>
  <si>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</si>
  <si>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</si>
  <si>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</si>
  <si>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</si>
  <si>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</si>
  <si>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</si>
  <si>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</si>
  <si>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</si>
  <si>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</si>
  <si>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letivos acumulados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</si>
  <si>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</si>
  <si>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</si>
  <si>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</si>
  <si>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</si>
  <si>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</si>
  <si>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</si>
  <si>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</si>
  <si>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</si>
  <si>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</si>
  <si>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</si>
  <si>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</si>
  <si>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Total de Dias Letivos:</t>
  </si>
  <si>
    <t>Anual</t>
  </si>
  <si>
    <t>Semestral</t>
  </si>
  <si>
    <t>LEGENDA</t>
  </si>
  <si>
    <t>X</t>
  </si>
  <si>
    <t>__</t>
  </si>
  <si>
    <t>Mensal</t>
  </si>
  <si>
    <t xml:space="preserve">Férias Docentes </t>
  </si>
  <si>
    <t>Inscrições do Processo Seletivo - PS</t>
  </si>
  <si>
    <t>Dias Letivos</t>
  </si>
  <si>
    <t>4 - Criação do Estado de Rondônia - Feriado</t>
  </si>
  <si>
    <t xml:space="preserve">1 - Confraternização Universal - Feriado </t>
  </si>
  <si>
    <t>23 - Aniversário da Rede Federal</t>
  </si>
  <si>
    <t>12 - N. S. Aparecida - Feriado</t>
  </si>
  <si>
    <t>15 - Proclamação da República - Feriado</t>
  </si>
  <si>
    <t>15 - Dia do Professor - Feriado Escolar (Decreto 52.682/1963)</t>
  </si>
  <si>
    <t>20 - Dia Nacional da Conciência Negra</t>
  </si>
  <si>
    <t>28 - Dia do Servidor Público - Ponto Facultativo</t>
  </si>
  <si>
    <t>2 -  Finados - Feriado</t>
  </si>
  <si>
    <t>25 - Natal - Feriado</t>
  </si>
  <si>
    <t xml:space="preserve">Dias da semanas </t>
  </si>
  <si>
    <t>Jul/1º</t>
  </si>
  <si>
    <t>Jul/2º</t>
  </si>
  <si>
    <t>Total</t>
  </si>
  <si>
    <t>** Período pode variar</t>
  </si>
  <si>
    <t>Feriado /Ponto Facultativo</t>
  </si>
  <si>
    <t>4 - Feriado Estadual (Lei 1604/2006)</t>
  </si>
  <si>
    <t xml:space="preserve">5 -  Carnaval - Ponto Facultativo </t>
  </si>
  <si>
    <t>6 - Quarta-feira de cinzas (ponto facultativo)</t>
  </si>
  <si>
    <t xml:space="preserve">Datas Comemorativas e Eventos Institucionais </t>
  </si>
  <si>
    <t>9 a 14 - Semana de Educação para a Vida</t>
  </si>
  <si>
    <t>7 a 11 - Matrícula dos Aprovados em 1ª Chamada - PSU 2019/1</t>
  </si>
  <si>
    <t>7 - Publicação do Edital do PSE 2019/1</t>
  </si>
  <si>
    <t>7 a 31 - Período de Inscrição do PSE 2019/1</t>
  </si>
  <si>
    <t>17 - Convocação em 2ª Chamada - PSU 2019/1</t>
  </si>
  <si>
    <t>1 -  Dia do Trabalho - Feriado</t>
  </si>
  <si>
    <t>19 - Sexta-feira da Paixão - Feriado</t>
  </si>
  <si>
    <t>21 - Páscoa - Feriado</t>
  </si>
  <si>
    <t>18 - Dia do Evangélico - Feriado</t>
  </si>
  <si>
    <t>20 - Corpus Christi - Feriado</t>
  </si>
  <si>
    <t>14 e 15 - IV E-Líderes</t>
  </si>
  <si>
    <t>7 - Publicação do Edital PSU 2020/1</t>
  </si>
  <si>
    <t>7/10 a 29/11 - Período de Inscrição PSU 2020/1</t>
  </si>
  <si>
    <t>20 - Divulgação do Resultado Final - PSU 2020/1</t>
  </si>
  <si>
    <t>9 a 11 - Encontro dos Gestores de Ensino, Pesquisa e Extensão (ENPEX)</t>
  </si>
  <si>
    <t>1 a 7 - Semana Nacional do Meio Ambiente</t>
  </si>
  <si>
    <t>27 a 29 - Olimpíada de Robótica (OBR)</t>
  </si>
  <si>
    <t>1 a 3 - CONPEEX</t>
  </si>
  <si>
    <t xml:space="preserve">14 a 20 -Semana Nacional de Ciência e Tecnologia </t>
  </si>
  <si>
    <t>12 e 13 - Seminário de Pesquisa e Pós-Graduação</t>
  </si>
  <si>
    <t>2 a 31 - Férias docentes</t>
  </si>
  <si>
    <t>Aproveitem o retorno no dia 1/2/19 (esta data deve estar marcada no calendário) para fazer reunião administrativa. Sugerimos o mesmo para o 2º semestre.</t>
  </si>
  <si>
    <t>Os cursos anuais são divididos em 2 semestres, e cada um possui 2 bimestres. Os cursos técnicos semestrais são divididos em 2 bimestres. Os cursos de graduação não possuem divisão. O início e término de cada período deve ficar claro no calendário.</t>
  </si>
  <si>
    <t>O calendário deve definir os períodos de renovação de matrícula. Para os cursos semestrais, devem ocorrer anteriormente ao início de cada período letivo.</t>
  </si>
  <si>
    <t>Os eventos que ocorrem regularmente no campus devem ser previstos no calendário, para fins de organização (lembre-se da legenda).</t>
  </si>
  <si>
    <t>Ao final do calendário há duas tabelas, cujas somas são alteradas conforme o calendário é ajustado. Quando sua unidade finalizar o calendário, verifique se o número de dias da semana está equilibrado. É preciso verificar se a quantidade de sábados está adequada para equilibrar o número de dias da semana (Res. 63/2016/CONSUP/IFRO - artigo 15, inciso X).</t>
  </si>
  <si>
    <t>Os sábados letivos devem indicar em qual das situações citadas no artigo 21 das Resoluções 87 e 88/2016/CONSUP/IFRO se encaixam (ajuste de carga horária, compensar casos fortuitos, aula regular a distância, etc.)</t>
  </si>
  <si>
    <t>Cada semestre deverá ter, no mínimo, 100 (cem) dias letivo, e cada ano letivo deverá ter, no mínimo, 200 (duzentos) dias letivos - Res. 63/2016/CONSUP/IFRO, artigo 3º.</t>
  </si>
  <si>
    <t>A recepção do aluno, prevista nos artigos 143 e 155 das Resoluções 87 e 88/2016/CONSUP/IFRO, respectivamente, são previstas para o início de cada período letivo.</t>
  </si>
  <si>
    <t>Os feriados e pontos facultativos nacionais, estaduais e municipais, devem constar no calendário.</t>
  </si>
  <si>
    <t>Encontro Pedagógico e Planejamento de Ensino são eventos diferentes. A Resolução nº 63/2016/CONSUP/IFRO (Diretrizes do Calendário) traz as definições. Ambos devem constar no calendário e não são considerados dias letivos.</t>
  </si>
  <si>
    <t>Para os cursos em que não for possível a transferência interna, o campo observação, ao final do calendário deverá trazer essa informação.</t>
  </si>
  <si>
    <t>Para os cursos subsequentes e de graduação em oferta no primeiro período, em que não é possível o trancamento (artigos  54, § 3º e 61, § 4º das Resoluções 87 e 88/2016/CONSUP/IFRO, respectivamente) essa informação deve constar no campo observação. Constar também que não existe trancamento de matrícula para alunos dos cursos integrados e concomitantes.</t>
  </si>
  <si>
    <t>Cada etapa (bimestre para cursos técnicos ou semestre para cursos de graduação) deve prever uma data limite para alimentação e fechamento do sistema acadêmico.</t>
  </si>
  <si>
    <t>Os dias destinados às atividades não presenciais devem estar descritos no calendário e não devem ultrapassar o limite de 20% do total de dias letivos.</t>
  </si>
  <si>
    <t>Devem estar indicados no calendário, também, as datas para solicitação de aproveitamento de estudos e certificação para dispensa de disciplina (20 dias a contar do início do período letivo - Res. 9/2018/CONSUP/IFRO).</t>
  </si>
  <si>
    <t>Para definição da data de colação de grau, observar os prazos constantes na Resolução 8/2018/CONSUP/IFRO.</t>
  </si>
  <si>
    <t>Para definição das datas de reunião dos Colegiados de Curso, NDE e Conselhos de Classe, observar a Resolução nº 7/2018/CONSUP/IFRO.</t>
  </si>
  <si>
    <t>Os estudos de recuperação são obrigatórios para os cusos técnicos. As avaliações de exame final são obrigatórias para todos os cursos.</t>
  </si>
  <si>
    <t>Sugerimos que as reuniões com os responsáveis ocorreram após cada reunião de Conselho de Classe.</t>
  </si>
  <si>
    <t>No calendário deve constar a data limite para entrega de diários e notas à Diretoria de Ensino. Os diários devem ser conferidos e assinados antes de seguirem para arquivo.</t>
  </si>
  <si>
    <t>Sugestões e orientações para a elaboração do Calendário Acadêmico:</t>
  </si>
  <si>
    <t>O X representa as datas no calendário em relação à legenda.</t>
  </si>
  <si>
    <t>1.</t>
  </si>
  <si>
    <t>2.</t>
  </si>
  <si>
    <t>3.</t>
  </si>
  <si>
    <t>Os estudos de recuperação e exame final serão definidos nos calendários dos campi, obedecendo dias letivos  e carga horária estabelecidos em legislação.</t>
  </si>
  <si>
    <t>Observações:</t>
  </si>
  <si>
    <t>Início e Término do Período/Etapa (ano/semestre/bimestre)</t>
  </si>
  <si>
    <t>Período de Estudos de Recuperação, Exame Final, Conselho de Classe, Reunião do Colegiado de Curso, Reunião do NDE, Reunião de pais/responsáveis</t>
  </si>
  <si>
    <t>As observações de número 2 e 3 não precisam constar no calendário oficial da unidade, são apenas orientações para a elaboração.</t>
  </si>
  <si>
    <t>O período, tanto de férias, quanto de retorno ao campus devem constar no calendário.</t>
  </si>
  <si>
    <t>Observem que o calendário possui, ao final, uma legenda com cores padrão para todo o IFRO. Essas cores devem ser observadas e respeitadas na confecção do calendário da unidade.</t>
  </si>
  <si>
    <t>1º Semestre</t>
  </si>
  <si>
    <t>2º Semestre</t>
  </si>
  <si>
    <t>24 - Feriado Municipal - Padroeira de Vilhena</t>
  </si>
  <si>
    <t>18 - Sábado letivo Presencial (horário de sexta-feira)</t>
  </si>
  <si>
    <t>6 - Data limite para término do 1º semestre</t>
  </si>
  <si>
    <t xml:space="preserve">08 a 22 - Férias Docentes** </t>
  </si>
  <si>
    <t xml:space="preserve">08 a 22 - Recesso Escolar** </t>
  </si>
  <si>
    <t>23 - Retorno das férias docentes</t>
  </si>
  <si>
    <t>23 - Planejamento de Ensino</t>
  </si>
  <si>
    <t xml:space="preserve">11 - Dia do Estudante </t>
  </si>
  <si>
    <t xml:space="preserve">12 - Comemoração do Dia do Estudante </t>
  </si>
  <si>
    <t>27 - Sábado letivo presencial (horário de terça-feira)</t>
  </si>
  <si>
    <t>23 a 25 e 28 - Manifestação de interesse e Matrícula em vagas remanescentes curso Integrado - PSU 2019/1</t>
  </si>
  <si>
    <t xml:space="preserve"> 1, 4 e 5 - Renovação de matrícula, trancamento  para alunos da Graduação, Aproveitamento de estudos.</t>
  </si>
  <si>
    <t xml:space="preserve"> 14 a 17- Solicitação de transferência interna do Integrado.</t>
  </si>
  <si>
    <t xml:space="preserve">  </t>
  </si>
  <si>
    <t>8 - Encontro Pedagógico Integrado</t>
  </si>
  <si>
    <t>7 - Encontro Pedagógico Graduação/Subsequente</t>
  </si>
  <si>
    <t>16 - Término do 1º Bimestre</t>
  </si>
  <si>
    <t>17 - Início do 2º Bimestre</t>
  </si>
  <si>
    <t>26 - Término do 2º Bimestre</t>
  </si>
  <si>
    <t>5 a 7 - Matrícula do PSE 2019/2</t>
  </si>
  <si>
    <t>6 a 8 - Período de Inscrição do PSE 2019/2</t>
  </si>
  <si>
    <t>27 - Data limite para lançamento de notas 2º bimestre.</t>
  </si>
  <si>
    <t>22 - Data limite para fechamento do sistema acadêmico 1º bimestre.</t>
  </si>
  <si>
    <t>18 - Data limite para lançamento de notas 1º bimestre.</t>
  </si>
  <si>
    <t>28 - Data limite para fechamento do sistema acadêmico 2º bimestre.</t>
  </si>
  <si>
    <t>26 - Data limite para lançamento de notas da recuperação.</t>
  </si>
  <si>
    <t>29 - Data limite para fechamento do sistema acadêmico recuperação.</t>
  </si>
  <si>
    <t>15 a 19 - Renovação de matrícula (para cursos semestrais)</t>
  </si>
  <si>
    <t>23 - Término do 3º bimestre</t>
  </si>
  <si>
    <t>24 - Início do 2º semestre/3º bimestre</t>
  </si>
  <si>
    <t>24 - Início do 4º bimestre</t>
  </si>
  <si>
    <t>5 - Sábado letivo presencial (horário de terça-feira)</t>
  </si>
  <si>
    <t>23 - Feriado Municipal - Aniversário de Vilhena</t>
  </si>
  <si>
    <t>30 - Término do 4º bimestre</t>
  </si>
  <si>
    <t>2 - Data limite para lançamento de notas 4º bimestre.</t>
  </si>
  <si>
    <t>4 a 10 - Recuperação do 2º semestre</t>
  </si>
  <si>
    <t>21 - Tiradentes - Feriado</t>
  </si>
  <si>
    <t>28/6 a 6/7 recuperação semestral</t>
  </si>
  <si>
    <t>21 - Cerimônia de certificação dos cursos Técnicos</t>
  </si>
  <si>
    <t>12 a 16 - Exame Final</t>
  </si>
  <si>
    <t>18 e 19 - Conselho de classe final.</t>
  </si>
  <si>
    <t>19 - Data limite para término do 2º semestre</t>
  </si>
  <si>
    <t>25 - Entrega do plano de ensino</t>
  </si>
  <si>
    <t>16 - Sábado letivo presencial (horário de quinta-feira)</t>
  </si>
  <si>
    <t>9 - V Feira de Estágios e Negócios</t>
  </si>
  <si>
    <t>17 - Data limite para lançamento de notas e fechamento do sistema, etapa de exame final.</t>
  </si>
  <si>
    <t>11- Data limite para lançamento de notas e fechamento do sistema acadêmico, etapa de recuperação do 2º semestre.</t>
  </si>
  <si>
    <t>3 - Data limite para fechamento do sistema acadêmico etapa do 4º bimestre.</t>
  </si>
  <si>
    <t>18 a 21 - Matrícula dos Aprovados em 1ª Chamada – Processo Seletivo Especial (PSE) 2019/1</t>
  </si>
  <si>
    <t>27 - Convocação em 2ª Chamada – PSE 2019/1</t>
  </si>
  <si>
    <t>3 - Dia Mundial da Saúde</t>
  </si>
  <si>
    <t>1 a 12 Jogos do Instituto Federal de Rondônia – JIFRO</t>
  </si>
  <si>
    <t>21- Dia Nacional de Luta da Pessoa com Deficiência</t>
  </si>
  <si>
    <t>7 - Independência do Brasil - Feriado Letivo (horário de sexta-feira-Atividades cívicas presenciais)</t>
  </si>
  <si>
    <t>6 - Reunião de pais (1º anos)(Noite)</t>
  </si>
  <si>
    <t>7 - Reunião de pais (2º e 3º anos)(Noite)</t>
  </si>
  <si>
    <t>30 - Reunião de pais (Noite)</t>
  </si>
  <si>
    <t>CURSOS TÉCNICOS INTEGRADO AO ENSINO MÉDIO (PRESENCIAL)</t>
  </si>
  <si>
    <t>x</t>
  </si>
  <si>
    <t>Data limite pra lançamento de notas e fechamento do sistema</t>
  </si>
  <si>
    <t xml:space="preserve">4. </t>
  </si>
  <si>
    <t>ANPs - Atividades não presencial</t>
  </si>
  <si>
    <t>30 - Sábado letivo com ANPs (horário de quarta-feira)</t>
  </si>
  <si>
    <t>11 - Sábado letivo com ANPs (horário de quinta-feira)</t>
  </si>
  <si>
    <t>3 - Sábado letivo com ANPs (horário de segunda-feira)</t>
  </si>
  <si>
    <t>31 - Sábado letivo com ANPs (horário de quinta-feira)</t>
  </si>
  <si>
    <t>28 - Sábado letivo com ANPs (horário de terça-feira)</t>
  </si>
  <si>
    <t>26 - Dia letivo com ANPs (horário de sexta-feira)</t>
  </si>
  <si>
    <t>5 - Planejamento de Ensino</t>
  </si>
  <si>
    <t>8 - Manifestação de interesse em vagas remanescentes – PSE 2019/1</t>
  </si>
  <si>
    <t>08 a 13 - Matrícula da 2ª Chamada – PSE 2019/1</t>
  </si>
  <si>
    <t>25 a 27 - IV Congresso de Estratégia, Comunicação e Tecnologia do IFRO – CONECT</t>
  </si>
  <si>
    <t>21 - Sábado letivo com ANPs referentes ao Dia de Luta da Pessoa Com Deficiência  (horário de segunda-feira)</t>
  </si>
  <si>
    <t>14 - Ponto Facultativo.</t>
  </si>
  <si>
    <t>19 - Sábado letivo Presencial (horário de segunda-feira)</t>
  </si>
  <si>
    <t>9 - Sábado letivo com ANPs (horário de quarta-feira)</t>
  </si>
  <si>
    <t>9 - Acolhimento e Integração do aluno ao campus (horário de terça-feira presencial)</t>
  </si>
  <si>
    <t>23 - Sábado letivo presencial (horário de sexta-feira)</t>
  </si>
  <si>
    <t>27 - Sábado letivo com ANPs (horário de segunda-feira)</t>
  </si>
  <si>
    <t>13 - Sábado letivo presencial (horário de sexta-feira)</t>
  </si>
  <si>
    <t>17 - Sábado letivo presencial (horário de segunda-feira)</t>
  </si>
  <si>
    <t>30 - Dia letivo presencial (horário de segunda-feira) Natal Solidário.</t>
  </si>
  <si>
    <t>6 - Início do ano letivo/1º semestre letivo/1º bimestre - Atividade de acolhimento e integração dos alunos</t>
  </si>
  <si>
    <t>4 - Encontro Pedagógico e Planejamento de Ensino Integrador</t>
  </si>
  <si>
    <t xml:space="preserve">30 - Viva melhor </t>
  </si>
  <si>
    <t>25 e 26 - Conselho de classe 1º Bimestre - manhã e tarde (letivo com ANPs)</t>
  </si>
  <si>
    <t xml:space="preserve"> 5 e 6 - Conselho de classe 2º Bimestre - manhã e tarde (letivo com ANPs)</t>
  </si>
  <si>
    <t xml:space="preserve">1 - Retorno das férias docentes/ Reunião Colegiado de Curso/ Planejamento de Ensino </t>
  </si>
  <si>
    <t>24 - Reunião Colegiado de Curso (contraturno)</t>
  </si>
  <si>
    <t>26 - Reunião Colegiado de Curso (contraturno)</t>
  </si>
  <si>
    <t>23 - Reunião administrativa/ Reunião Colegiado de Curso</t>
  </si>
  <si>
    <t>25 - Reunião Colegiado de Curso (contraturno)</t>
  </si>
  <si>
    <t>27 - Reunião Colegiado de Curso</t>
  </si>
  <si>
    <t xml:space="preserve"> 25, 26 e 27 - Conselho de classe 3º Bimestre - manhã e tarde (letivo com ANPs)</t>
  </si>
  <si>
    <t xml:space="preserve">09 a 13 - Interclasse </t>
  </si>
  <si>
    <t>25- Data limite para fechamento do sistema acadêmico 3º bimestre.</t>
  </si>
  <si>
    <t>24 - Data limite para lançamento de notas 3º bimestre.</t>
  </si>
  <si>
    <t>24 - Sábado letivo presencial (horário de quarta-feira reposição 05 de junho)</t>
  </si>
  <si>
    <t>8 - Sábado letivo com ANPs (horário de terça-feira)</t>
  </si>
  <si>
    <t>15 - Sábado letivo Presencial - Festa Junina (horário de quinta-feira)</t>
  </si>
  <si>
    <t>Alteração do Calendário Acadêmico 2019 - Cursos Técnicos Integrados</t>
  </si>
  <si>
    <t>Aprovado pela Resolução nº Nº 1/VLH - CE/IFRO, 08 DE FEVEREIRO DE 2019                                                                               Alterado pela Resolução Nº 7/VLH - CE/IFRO, DE 11 DE JULHO DE 2019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</si>
</sst>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hh:mm\ AM/PM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&quot;Ativado&quot;;&quot;Ativado&quot;;&quot;Desativado&quot;"/>
  </numFmts>
  <fonts count="80">
    <font>
      <sz val="10"/>
      <name val="DejaVu Sans"/>
      <family val="2"/>
    </font>
    <font>
      <sz val="10"/>
      <name val="Arial"/>
      <family val="0"/>
    </font>
    <font>
      <u val="single"/>
      <sz val="10"/>
      <color indexed="12"/>
      <name val="DejaVu Sans"/>
      <family val="2"/>
    </font>
    <font>
      <sz val="8"/>
      <name val="DejaVu Sans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name val="DejaVu Sans"/>
      <family val="0"/>
    </font>
    <font>
      <sz val="16"/>
      <name val="DejaVu Sans"/>
      <family val="0"/>
    </font>
    <font>
      <sz val="14"/>
      <name val="Arial Narrow"/>
      <family val="2"/>
    </font>
    <font>
      <sz val="18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4.5"/>
      <color indexed="20"/>
      <name val="DejaVu Sans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42"/>
      <name val="Arial Narrow"/>
      <family val="2"/>
    </font>
    <font>
      <sz val="10"/>
      <color indexed="63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53"/>
      <name val="Arial Narrow"/>
      <family val="2"/>
    </font>
    <font>
      <b/>
      <sz val="10"/>
      <color indexed="21"/>
      <name val="Arial Narrow"/>
      <family val="2"/>
    </font>
    <font>
      <b/>
      <sz val="10"/>
      <color indexed="62"/>
      <name val="Arial Narrow"/>
      <family val="2"/>
    </font>
    <font>
      <u val="single"/>
      <sz val="10"/>
      <color indexed="63"/>
      <name val="Arial Narrow"/>
      <family val="2"/>
    </font>
    <font>
      <b/>
      <u val="single"/>
      <sz val="10"/>
      <color indexed="62"/>
      <name val="Arial Narrow"/>
      <family val="2"/>
    </font>
    <font>
      <sz val="10"/>
      <color indexed="62"/>
      <name val="Arial Narrow"/>
      <family val="2"/>
    </font>
    <font>
      <b/>
      <u val="single"/>
      <sz val="10"/>
      <color indexed="53"/>
      <name val="Arial Narrow"/>
      <family val="2"/>
    </font>
    <font>
      <sz val="10"/>
      <color indexed="53"/>
      <name val="Arial Narrow"/>
      <family val="2"/>
    </font>
    <font>
      <sz val="10"/>
      <color indexed="25"/>
      <name val="Arial Narrow"/>
      <family val="2"/>
    </font>
    <font>
      <b/>
      <sz val="10"/>
      <color indexed="2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4.5"/>
      <color theme="11"/>
      <name val="DejaVu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D5D6DB"/>
      <name val="Arial Narrow"/>
      <family val="2"/>
    </font>
    <font>
      <sz val="10"/>
      <color rgb="FF333333"/>
      <name val="Arial Narrow"/>
      <family val="2"/>
    </font>
    <font>
      <b/>
      <u val="single"/>
      <sz val="10"/>
      <color rgb="FFFF0000"/>
      <name val="Arial Narrow"/>
      <family val="2"/>
    </font>
    <font>
      <b/>
      <sz val="10"/>
      <color theme="9" tint="-0.24997000396251678"/>
      <name val="Arial Narrow"/>
      <family val="2"/>
    </font>
    <font>
      <b/>
      <sz val="10"/>
      <color rgb="FF00B050"/>
      <name val="Arial Narrow"/>
      <family val="2"/>
    </font>
    <font>
      <b/>
      <sz val="10"/>
      <color rgb="FF7030A0"/>
      <name val="Arial Narrow"/>
      <family val="2"/>
    </font>
    <font>
      <u val="single"/>
      <sz val="10"/>
      <color rgb="FF333333"/>
      <name val="Arial Narrow"/>
      <family val="2"/>
    </font>
    <font>
      <b/>
      <u val="single"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u val="single"/>
      <sz val="10"/>
      <color theme="9" tint="-0.24997000396251678"/>
      <name val="Arial Narrow"/>
      <family val="2"/>
    </font>
    <font>
      <sz val="10"/>
      <color theme="9" tint="-0.24997000396251678"/>
      <name val="Arial Narrow"/>
      <family val="2"/>
    </font>
    <font>
      <sz val="10"/>
      <color theme="9"/>
      <name val="Arial Narrow"/>
      <family val="2"/>
    </font>
    <font>
      <b/>
      <sz val="10"/>
      <color theme="9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5" fillId="21" borderId="5" applyNumberFormat="0" applyAlignment="0" applyProtection="0"/>
    <xf numFmtId="175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7" fontId="1" fillId="0" borderId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textRotation="90"/>
    </xf>
    <xf numFmtId="0" fontId="4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3" fillId="0" borderId="0" xfId="0" applyFont="1" applyAlignment="1">
      <alignment/>
    </xf>
    <xf numFmtId="0" fontId="63" fillId="33" borderId="0" xfId="0" applyFont="1" applyFill="1" applyBorder="1" applyAlignment="1">
      <alignment textRotation="90"/>
    </xf>
    <xf numFmtId="0" fontId="63" fillId="33" borderId="0" xfId="0" applyFont="1" applyFill="1" applyBorder="1" applyAlignment="1">
      <alignment vertical="center" textRotation="90"/>
    </xf>
    <xf numFmtId="0" fontId="63" fillId="0" borderId="0" xfId="0" applyFont="1" applyFill="1" applyBorder="1" applyAlignment="1">
      <alignment horizontal="center" vertical="center" textRotation="90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 vertical="center" textRotation="90"/>
    </xf>
    <xf numFmtId="0" fontId="63" fillId="0" borderId="0" xfId="0" applyFont="1" applyFill="1" applyBorder="1" applyAlignment="1">
      <alignment vertical="center" textRotation="90"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5" fillId="38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38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6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5" fillId="39" borderId="1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67" fillId="40" borderId="11" xfId="0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/>
    </xf>
    <xf numFmtId="0" fontId="68" fillId="40" borderId="11" xfId="0" applyFont="1" applyFill="1" applyBorder="1" applyAlignment="1">
      <alignment horizontal="center" vertical="center" wrapText="1"/>
    </xf>
    <xf numFmtId="0" fontId="64" fillId="40" borderId="11" xfId="0" applyFont="1" applyFill="1" applyBorder="1" applyAlignment="1">
      <alignment horizontal="center" vertical="center" wrapText="1"/>
    </xf>
    <xf numFmtId="0" fontId="69" fillId="40" borderId="11" xfId="0" applyFont="1" applyFill="1" applyBorder="1" applyAlignment="1">
      <alignment horizontal="center" vertical="center" wrapText="1"/>
    </xf>
    <xf numFmtId="0" fontId="70" fillId="42" borderId="11" xfId="0" applyFont="1" applyFill="1" applyBorder="1" applyAlignment="1">
      <alignment horizontal="center" vertical="center" wrapText="1"/>
    </xf>
    <xf numFmtId="0" fontId="67" fillId="40" borderId="12" xfId="0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0" fontId="69" fillId="40" borderId="12" xfId="0" applyFont="1" applyFill="1" applyBorder="1" applyAlignment="1">
      <alignment horizontal="center" vertical="center" wrapText="1"/>
    </xf>
    <xf numFmtId="0" fontId="71" fillId="42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64" fillId="41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6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73" fillId="1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64" fillId="13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4" fillId="43" borderId="11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/>
    </xf>
    <xf numFmtId="0" fontId="76" fillId="13" borderId="11" xfId="0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77" fillId="13" borderId="11" xfId="0" applyFont="1" applyFill="1" applyBorder="1" applyAlignment="1">
      <alignment horizontal="center" vertical="center" wrapText="1"/>
    </xf>
    <xf numFmtId="0" fontId="68" fillId="44" borderId="11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8" fillId="45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79" fillId="40" borderId="11" xfId="0" applyFont="1" applyFill="1" applyBorder="1" applyAlignment="1">
      <alignment horizontal="center" vertical="center" wrapText="1"/>
    </xf>
    <xf numFmtId="0" fontId="79" fillId="14" borderId="11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left" vertical="center" wrapText="1"/>
    </xf>
    <xf numFmtId="0" fontId="4" fillId="45" borderId="0" xfId="0" applyFont="1" applyFill="1" applyBorder="1" applyAlignment="1">
      <alignment horizontal="left" vertical="center" wrapText="1"/>
    </xf>
    <xf numFmtId="0" fontId="4" fillId="45" borderId="14" xfId="0" applyFont="1" applyFill="1" applyBorder="1" applyAlignment="1">
      <alignment horizontal="left" vertical="center" wrapText="1"/>
    </xf>
    <xf numFmtId="0" fontId="4" fillId="13" borderId="15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4" fillId="13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0" fillId="13" borderId="15" xfId="0" applyFont="1" applyFill="1" applyBorder="1" applyAlignment="1">
      <alignment horizontal="left" vertical="center" wrapText="1"/>
    </xf>
    <xf numFmtId="0" fontId="70" fillId="13" borderId="0" xfId="0" applyFont="1" applyFill="1" applyBorder="1" applyAlignment="1">
      <alignment horizontal="left" vertical="center" wrapText="1"/>
    </xf>
    <xf numFmtId="0" fontId="70" fillId="13" borderId="14" xfId="0" applyFont="1" applyFill="1" applyBorder="1" applyAlignment="1">
      <alignment horizontal="left" vertical="center" wrapText="1"/>
    </xf>
    <xf numFmtId="0" fontId="4" fillId="13" borderId="15" xfId="0" applyFont="1" applyFill="1" applyBorder="1" applyAlignment="1">
      <alignment horizontal="left" vertical="top" wrapText="1"/>
    </xf>
    <xf numFmtId="0" fontId="4" fillId="13" borderId="0" xfId="0" applyFont="1" applyFill="1" applyBorder="1" applyAlignment="1">
      <alignment horizontal="left" vertical="top" wrapText="1"/>
    </xf>
    <xf numFmtId="0" fontId="4" fillId="13" borderId="14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right" vertical="center"/>
    </xf>
    <xf numFmtId="0" fontId="71" fillId="0" borderId="15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 wrapText="1"/>
    </xf>
    <xf numFmtId="0" fontId="71" fillId="13" borderId="16" xfId="0" applyFont="1" applyFill="1" applyBorder="1" applyAlignment="1">
      <alignment horizontal="left" vertical="center" wrapText="1"/>
    </xf>
    <xf numFmtId="0" fontId="71" fillId="13" borderId="17" xfId="0" applyFont="1" applyFill="1" applyBorder="1" applyAlignment="1">
      <alignment horizontal="left" vertical="center" wrapText="1"/>
    </xf>
    <xf numFmtId="0" fontId="71" fillId="13" borderId="18" xfId="0" applyFont="1" applyFill="1" applyBorder="1" applyAlignment="1">
      <alignment horizontal="left" vertical="center" wrapText="1"/>
    </xf>
    <xf numFmtId="0" fontId="70" fillId="13" borderId="15" xfId="0" applyFont="1" applyFill="1" applyBorder="1" applyAlignment="1">
      <alignment horizontal="left" wrapText="1"/>
    </xf>
    <xf numFmtId="0" fontId="70" fillId="13" borderId="0" xfId="0" applyFont="1" applyFill="1" applyBorder="1" applyAlignment="1">
      <alignment horizontal="left" wrapText="1"/>
    </xf>
    <xf numFmtId="0" fontId="70" fillId="13" borderId="14" xfId="0" applyFont="1" applyFill="1" applyBorder="1" applyAlignment="1">
      <alignment horizontal="left" wrapText="1"/>
    </xf>
    <xf numFmtId="0" fontId="64" fillId="41" borderId="15" xfId="0" applyFont="1" applyFill="1" applyBorder="1" applyAlignment="1">
      <alignment horizontal="left"/>
    </xf>
    <xf numFmtId="0" fontId="64" fillId="41" borderId="0" xfId="0" applyFont="1" applyFill="1" applyBorder="1" applyAlignment="1">
      <alignment horizontal="left"/>
    </xf>
    <xf numFmtId="0" fontId="64" fillId="41" borderId="14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4" fillId="14" borderId="14" xfId="0" applyFont="1" applyFill="1" applyBorder="1" applyAlignment="1">
      <alignment vertical="center"/>
    </xf>
    <xf numFmtId="0" fontId="4" fillId="44" borderId="15" xfId="0" applyFont="1" applyFill="1" applyBorder="1" applyAlignment="1">
      <alignment horizontal="left" vertical="center" wrapText="1"/>
    </xf>
    <xf numFmtId="0" fontId="4" fillId="44" borderId="0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14" borderId="15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4" fillId="14" borderId="14" xfId="0" applyFont="1" applyFill="1" applyBorder="1" applyAlignment="1">
      <alignment horizontal="left" vertical="center" wrapText="1"/>
    </xf>
    <xf numFmtId="0" fontId="4" fillId="44" borderId="19" xfId="0" applyFont="1" applyFill="1" applyBorder="1" applyAlignment="1">
      <alignment horizontal="left" vertical="center" wrapText="1"/>
    </xf>
    <xf numFmtId="0" fontId="4" fillId="44" borderId="20" xfId="0" applyFont="1" applyFill="1" applyBorder="1" applyAlignment="1">
      <alignment horizontal="left" vertical="center" wrapText="1"/>
    </xf>
    <xf numFmtId="0" fontId="4" fillId="44" borderId="21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textRotation="180"/>
    </xf>
    <xf numFmtId="0" fontId="4" fillId="13" borderId="15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left" vertical="center"/>
    </xf>
    <xf numFmtId="0" fontId="4" fillId="13" borderId="14" xfId="0" applyFont="1" applyFill="1" applyBorder="1" applyAlignment="1">
      <alignment horizontal="left" vertical="center"/>
    </xf>
    <xf numFmtId="0" fontId="4" fillId="13" borderId="15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13" borderId="14" xfId="0" applyFont="1" applyFill="1" applyBorder="1" applyAlignment="1">
      <alignment horizontal="left"/>
    </xf>
    <xf numFmtId="0" fontId="64" fillId="41" borderId="16" xfId="0" applyFont="1" applyFill="1" applyBorder="1" applyAlignment="1">
      <alignment horizontal="left" vertical="center"/>
    </xf>
    <xf numFmtId="0" fontId="64" fillId="41" borderId="17" xfId="0" applyFont="1" applyFill="1" applyBorder="1" applyAlignment="1">
      <alignment horizontal="left" vertical="center"/>
    </xf>
    <xf numFmtId="0" fontId="64" fillId="41" borderId="18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2" fillId="0" borderId="15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64" fillId="41" borderId="15" xfId="0" applyFont="1" applyFill="1" applyBorder="1" applyAlignment="1">
      <alignment horizontal="left" vertical="center" wrapText="1"/>
    </xf>
    <xf numFmtId="0" fontId="64" fillId="41" borderId="0" xfId="0" applyFont="1" applyFill="1" applyBorder="1" applyAlignment="1">
      <alignment horizontal="left" vertical="center" wrapText="1"/>
    </xf>
    <xf numFmtId="0" fontId="64" fillId="41" borderId="1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14" borderId="15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4" fillId="14" borderId="14" xfId="0" applyFont="1" applyFill="1" applyBorder="1" applyAlignment="1">
      <alignment horizontal="left" vertical="center"/>
    </xf>
    <xf numFmtId="0" fontId="4" fillId="13" borderId="16" xfId="0" applyFont="1" applyFill="1" applyBorder="1" applyAlignment="1">
      <alignment horizontal="left" vertical="center" wrapText="1"/>
    </xf>
    <xf numFmtId="0" fontId="4" fillId="13" borderId="17" xfId="0" applyFont="1" applyFill="1" applyBorder="1" applyAlignment="1">
      <alignment horizontal="left" vertical="center" wrapText="1"/>
    </xf>
    <xf numFmtId="0" fontId="4" fillId="13" borderId="18" xfId="0" applyFont="1" applyFill="1" applyBorder="1" applyAlignment="1">
      <alignment horizontal="left" vertical="center" wrapText="1"/>
    </xf>
    <xf numFmtId="0" fontId="71" fillId="13" borderId="15" xfId="0" applyFont="1" applyFill="1" applyBorder="1" applyAlignment="1">
      <alignment horizontal="left" vertical="center" wrapText="1"/>
    </xf>
    <xf numFmtId="0" fontId="71" fillId="13" borderId="0" xfId="0" applyFont="1" applyFill="1" applyBorder="1" applyAlignment="1">
      <alignment horizontal="left" vertical="center" wrapText="1"/>
    </xf>
    <xf numFmtId="0" fontId="71" fillId="13" borderId="14" xfId="0" applyFont="1" applyFill="1" applyBorder="1" applyAlignment="1">
      <alignment horizontal="left" vertical="center" wrapText="1"/>
    </xf>
    <xf numFmtId="0" fontId="70" fillId="13" borderId="19" xfId="0" applyFont="1" applyFill="1" applyBorder="1" applyAlignment="1">
      <alignment horizontal="left" vertical="center"/>
    </xf>
    <xf numFmtId="0" fontId="70" fillId="13" borderId="20" xfId="0" applyFont="1" applyFill="1" applyBorder="1" applyAlignment="1">
      <alignment horizontal="left" vertical="center"/>
    </xf>
    <xf numFmtId="0" fontId="70" fillId="13" borderId="21" xfId="0" applyFont="1" applyFill="1" applyBorder="1" applyAlignment="1">
      <alignment horizontal="left" vertical="center"/>
    </xf>
    <xf numFmtId="0" fontId="64" fillId="41" borderId="15" xfId="0" applyFont="1" applyFill="1" applyBorder="1" applyAlignment="1">
      <alignment horizontal="left" vertical="top"/>
    </xf>
    <xf numFmtId="0" fontId="64" fillId="41" borderId="0" xfId="0" applyFont="1" applyFill="1" applyBorder="1" applyAlignment="1">
      <alignment horizontal="left" vertical="top"/>
    </xf>
    <xf numFmtId="0" fontId="64" fillId="41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70" fillId="13" borderId="15" xfId="0" applyFont="1" applyFill="1" applyBorder="1" applyAlignment="1">
      <alignment horizontal="left" vertical="center"/>
    </xf>
    <xf numFmtId="0" fontId="70" fillId="13" borderId="0" xfId="0" applyFont="1" applyFill="1" applyBorder="1" applyAlignment="1">
      <alignment horizontal="left" vertical="center"/>
    </xf>
    <xf numFmtId="0" fontId="70" fillId="13" borderId="14" xfId="0" applyFont="1" applyFill="1" applyBorder="1" applyAlignment="1">
      <alignment horizontal="left" vertical="center"/>
    </xf>
    <xf numFmtId="0" fontId="4" fillId="13" borderId="19" xfId="0" applyFont="1" applyFill="1" applyBorder="1" applyAlignment="1">
      <alignment horizontal="left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left" vertical="center" wrapText="1"/>
    </xf>
    <xf numFmtId="0" fontId="70" fillId="34" borderId="15" xfId="0" applyFont="1" applyFill="1" applyBorder="1" applyAlignment="1">
      <alignment horizontal="left" vertical="center"/>
    </xf>
    <xf numFmtId="0" fontId="70" fillId="34" borderId="0" xfId="0" applyFont="1" applyFill="1" applyBorder="1" applyAlignment="1">
      <alignment horizontal="left" vertical="center"/>
    </xf>
    <xf numFmtId="0" fontId="70" fillId="34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4" fillId="41" borderId="19" xfId="0" applyFont="1" applyFill="1" applyBorder="1" applyAlignment="1">
      <alignment horizontal="left" vertical="center" wrapText="1"/>
    </xf>
    <xf numFmtId="0" fontId="64" fillId="41" borderId="20" xfId="0" applyFont="1" applyFill="1" applyBorder="1" applyAlignment="1">
      <alignment horizontal="left" vertical="center" wrapText="1"/>
    </xf>
    <xf numFmtId="0" fontId="64" fillId="41" borderId="21" xfId="0" applyFont="1" applyFill="1" applyBorder="1" applyAlignment="1">
      <alignment horizontal="left" vertical="center" wrapText="1"/>
    </xf>
    <xf numFmtId="178" fontId="72" fillId="0" borderId="15" xfId="0" applyNumberFormat="1" applyFont="1" applyFill="1" applyBorder="1" applyAlignment="1">
      <alignment horizontal="left" vertical="center" wrapText="1"/>
    </xf>
    <xf numFmtId="178" fontId="72" fillId="0" borderId="0" xfId="0" applyNumberFormat="1" applyFont="1" applyFill="1" applyBorder="1" applyAlignment="1">
      <alignment horizontal="left" vertical="center" wrapText="1"/>
    </xf>
    <xf numFmtId="178" fontId="72" fillId="0" borderId="14" xfId="0" applyNumberFormat="1" applyFont="1" applyFill="1" applyBorder="1" applyAlignment="1">
      <alignment horizontal="left" vertical="center" wrapText="1"/>
    </xf>
    <xf numFmtId="0" fontId="71" fillId="46" borderId="15" xfId="0" applyFont="1" applyFill="1" applyBorder="1" applyAlignment="1">
      <alignment horizontal="left" vertical="center" wrapText="1"/>
    </xf>
    <xf numFmtId="0" fontId="71" fillId="46" borderId="0" xfId="0" applyFont="1" applyFill="1" applyBorder="1" applyAlignment="1">
      <alignment horizontal="left" vertical="center" wrapText="1"/>
    </xf>
    <xf numFmtId="0" fontId="71" fillId="46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5" borderId="19" xfId="0" applyFont="1" applyFill="1" applyBorder="1" applyAlignment="1">
      <alignment horizontal="left" vertical="center" wrapText="1"/>
    </xf>
    <xf numFmtId="0" fontId="4" fillId="45" borderId="20" xfId="0" applyFont="1" applyFill="1" applyBorder="1" applyAlignment="1">
      <alignment horizontal="left" vertical="center"/>
    </xf>
    <xf numFmtId="0" fontId="4" fillId="45" borderId="21" xfId="0" applyFont="1" applyFill="1" applyBorder="1" applyAlignment="1">
      <alignment horizontal="left" vertical="center"/>
    </xf>
    <xf numFmtId="0" fontId="71" fillId="13" borderId="15" xfId="0" applyFont="1" applyFill="1" applyBorder="1" applyAlignment="1">
      <alignment horizontal="left"/>
    </xf>
    <xf numFmtId="0" fontId="71" fillId="13" borderId="0" xfId="0" applyFont="1" applyFill="1" applyBorder="1" applyAlignment="1">
      <alignment horizontal="left"/>
    </xf>
    <xf numFmtId="0" fontId="71" fillId="13" borderId="14" xfId="0" applyFont="1" applyFill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4" fillId="13" borderId="19" xfId="0" applyFont="1" applyFill="1" applyBorder="1" applyAlignment="1">
      <alignment horizontal="left" vertical="center" wrapText="1"/>
    </xf>
    <xf numFmtId="0" fontId="64" fillId="13" borderId="20" xfId="0" applyFont="1" applyFill="1" applyBorder="1" applyAlignment="1">
      <alignment horizontal="left" vertical="center" wrapText="1"/>
    </xf>
    <xf numFmtId="0" fontId="64" fillId="13" borderId="21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4" fillId="41" borderId="15" xfId="0" applyFont="1" applyFill="1" applyBorder="1" applyAlignment="1">
      <alignment horizontal="left" vertical="center"/>
    </xf>
    <xf numFmtId="0" fontId="64" fillId="41" borderId="0" xfId="0" applyFont="1" applyFill="1" applyBorder="1" applyAlignment="1">
      <alignment horizontal="left" vertical="center"/>
    </xf>
    <xf numFmtId="0" fontId="64" fillId="41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70" fillId="13" borderId="19" xfId="0" applyFont="1" applyFill="1" applyBorder="1" applyAlignment="1">
      <alignment horizontal="left" wrapText="1"/>
    </xf>
    <xf numFmtId="0" fontId="70" fillId="13" borderId="20" xfId="0" applyFont="1" applyFill="1" applyBorder="1" applyAlignment="1">
      <alignment horizontal="left" wrapText="1"/>
    </xf>
    <xf numFmtId="0" fontId="70" fillId="13" borderId="21" xfId="0" applyFont="1" applyFill="1" applyBorder="1" applyAlignment="1">
      <alignment horizontal="left" wrapText="1"/>
    </xf>
    <xf numFmtId="178" fontId="4" fillId="0" borderId="0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left" vertical="center" wrapText="1"/>
    </xf>
    <xf numFmtId="0" fontId="4" fillId="44" borderId="17" xfId="0" applyFont="1" applyFill="1" applyBorder="1" applyAlignment="1">
      <alignment horizontal="left" vertical="center" wrapText="1"/>
    </xf>
    <xf numFmtId="0" fontId="4" fillId="44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4" fillId="41" borderId="16" xfId="0" applyFont="1" applyFill="1" applyBorder="1" applyAlignment="1">
      <alignment vertical="center" wrapText="1"/>
    </xf>
    <xf numFmtId="0" fontId="64" fillId="41" borderId="17" xfId="0" applyFont="1" applyFill="1" applyBorder="1" applyAlignment="1">
      <alignment vertical="center" wrapText="1"/>
    </xf>
    <xf numFmtId="0" fontId="64" fillId="41" borderId="18" xfId="0" applyFont="1" applyFill="1" applyBorder="1" applyAlignment="1">
      <alignment vertical="center" wrapText="1"/>
    </xf>
    <xf numFmtId="0" fontId="5" fillId="37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44" borderId="15" xfId="0" applyFont="1" applyFill="1" applyBorder="1" applyAlignment="1">
      <alignment vertical="center" wrapText="1"/>
    </xf>
    <xf numFmtId="0" fontId="4" fillId="44" borderId="0" xfId="0" applyFont="1" applyFill="1" applyBorder="1" applyAlignment="1">
      <alignment vertical="center" wrapText="1"/>
    </xf>
    <xf numFmtId="0" fontId="4" fillId="44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64" fillId="41" borderId="16" xfId="0" applyFont="1" applyFill="1" applyBorder="1" applyAlignment="1">
      <alignment horizontal="left" vertical="center" wrapText="1"/>
    </xf>
    <xf numFmtId="0" fontId="64" fillId="41" borderId="17" xfId="0" applyFont="1" applyFill="1" applyBorder="1" applyAlignment="1">
      <alignment horizontal="left" vertical="center" wrapText="1"/>
    </xf>
    <xf numFmtId="0" fontId="64" fillId="41" borderId="18" xfId="0" applyFont="1" applyFill="1" applyBorder="1" applyAlignment="1">
      <alignment horizontal="left" vertical="center" wrapText="1"/>
    </xf>
    <xf numFmtId="0" fontId="4" fillId="45" borderId="0" xfId="0" applyFont="1" applyFill="1" applyBorder="1" applyAlignment="1">
      <alignment horizontal="left" vertical="center"/>
    </xf>
    <xf numFmtId="0" fontId="4" fillId="45" borderId="14" xfId="0" applyFont="1" applyFill="1" applyBorder="1" applyAlignment="1">
      <alignment horizontal="left" vertical="center"/>
    </xf>
    <xf numFmtId="0" fontId="4" fillId="14" borderId="16" xfId="0" applyFont="1" applyFill="1" applyBorder="1" applyAlignment="1">
      <alignment horizontal="left" vertical="center"/>
    </xf>
    <xf numFmtId="0" fontId="4" fillId="14" borderId="17" xfId="0" applyFont="1" applyFill="1" applyBorder="1" applyAlignment="1">
      <alignment horizontal="left" vertical="center"/>
    </xf>
    <xf numFmtId="0" fontId="4" fillId="14" borderId="18" xfId="0" applyFont="1" applyFill="1" applyBorder="1" applyAlignment="1">
      <alignment horizontal="left" vertical="center"/>
    </xf>
    <xf numFmtId="0" fontId="64" fillId="41" borderId="19" xfId="0" applyFont="1" applyFill="1" applyBorder="1" applyAlignment="1">
      <alignment horizontal="left" vertical="center"/>
    </xf>
    <xf numFmtId="0" fontId="64" fillId="41" borderId="20" xfId="0" applyFont="1" applyFill="1" applyBorder="1" applyAlignment="1">
      <alignment horizontal="left" vertical="center"/>
    </xf>
    <xf numFmtId="0" fontId="64" fillId="41" borderId="21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70" fillId="13" borderId="19" xfId="0" applyFont="1" applyFill="1" applyBorder="1" applyAlignment="1">
      <alignment horizontal="left" vertical="center" wrapText="1"/>
    </xf>
    <xf numFmtId="0" fontId="70" fillId="13" borderId="20" xfId="0" applyFont="1" applyFill="1" applyBorder="1" applyAlignment="1">
      <alignment horizontal="left" vertical="center" wrapText="1"/>
    </xf>
    <xf numFmtId="0" fontId="70" fillId="13" borderId="21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FF3333"/>
      <rgbColor rgb="00E6E6E6"/>
      <rgbColor rgb="00E0E2F3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DC2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</xdr:rowOff>
    </xdr:from>
    <xdr:to>
      <xdr:col>6</xdr:col>
      <xdr:colOff>285750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1"/>
  <sheetViews>
    <sheetView zoomScale="145" zoomScaleNormal="145" zoomScaleSheetLayoutView="145" zoomScalePageLayoutView="0" workbookViewId="0" topLeftCell="A1">
      <selection activeCell="A1" activeCellId="1" sqref="Q50:W57 A1"/>
    </sheetView>
  </sheetViews>
  <sheetFormatPr defaultColWidth="8.7539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6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4.125" style="0" customWidth="1"/>
    <col min="3" max="3" width="155.875" style="0" customWidth="1"/>
  </cols>
  <sheetData>
    <row r="3" spans="2:8" ht="21.75" customHeight="1">
      <c r="B3" s="104"/>
      <c r="C3" s="106" t="s">
        <v>99</v>
      </c>
      <c r="D3" s="104"/>
      <c r="E3" s="104"/>
      <c r="F3" s="104"/>
      <c r="G3" s="104"/>
      <c r="H3" s="104"/>
    </row>
    <row r="4" spans="2:8" ht="21" customHeight="1">
      <c r="B4" s="105">
        <v>1</v>
      </c>
      <c r="C4" s="108" t="s">
        <v>109</v>
      </c>
      <c r="D4" s="104"/>
      <c r="E4" s="104"/>
      <c r="F4" s="104"/>
      <c r="G4" s="104"/>
      <c r="H4" s="104"/>
    </row>
    <row r="5" spans="2:8" ht="33.75" customHeight="1">
      <c r="B5" s="105">
        <v>2</v>
      </c>
      <c r="C5" s="108" t="s">
        <v>79</v>
      </c>
      <c r="D5" s="104"/>
      <c r="E5" s="104"/>
      <c r="F5" s="104"/>
      <c r="G5" s="104"/>
      <c r="H5" s="104"/>
    </row>
    <row r="6" spans="2:8" ht="36" customHeight="1">
      <c r="B6" s="105">
        <v>3</v>
      </c>
      <c r="C6" s="108" t="s">
        <v>88</v>
      </c>
      <c r="D6" s="104"/>
      <c r="E6" s="104"/>
      <c r="F6" s="104"/>
      <c r="G6" s="104"/>
      <c r="H6" s="104"/>
    </row>
    <row r="7" spans="2:8" ht="32.25" customHeight="1">
      <c r="B7" s="105">
        <v>4</v>
      </c>
      <c r="C7" s="108" t="s">
        <v>110</v>
      </c>
      <c r="D7" s="104"/>
      <c r="E7" s="104"/>
      <c r="F7" s="104"/>
      <c r="G7" s="104"/>
      <c r="H7" s="104"/>
    </row>
    <row r="8" spans="2:8" ht="35.25" customHeight="1">
      <c r="B8" s="105">
        <v>5</v>
      </c>
      <c r="C8" s="108" t="s">
        <v>80</v>
      </c>
      <c r="D8" s="104"/>
      <c r="E8" s="104"/>
      <c r="F8" s="104"/>
      <c r="G8" s="104"/>
      <c r="H8" s="104"/>
    </row>
    <row r="9" spans="2:8" ht="52.5" customHeight="1">
      <c r="B9" s="105">
        <v>6</v>
      </c>
      <c r="C9" s="108" t="s">
        <v>83</v>
      </c>
      <c r="D9" s="104"/>
      <c r="E9" s="104"/>
      <c r="F9" s="104"/>
      <c r="G9" s="104"/>
      <c r="H9" s="104"/>
    </row>
    <row r="10" spans="2:8" ht="35.25" customHeight="1">
      <c r="B10" s="105">
        <v>7</v>
      </c>
      <c r="C10" s="108" t="s">
        <v>84</v>
      </c>
      <c r="D10" s="104"/>
      <c r="E10" s="104"/>
      <c r="F10" s="104"/>
      <c r="G10" s="104"/>
      <c r="H10" s="104"/>
    </row>
    <row r="11" spans="2:8" ht="27.75" customHeight="1">
      <c r="B11" s="105">
        <v>8</v>
      </c>
      <c r="C11" s="108" t="s">
        <v>92</v>
      </c>
      <c r="D11" s="104"/>
      <c r="E11" s="104"/>
      <c r="F11" s="104"/>
      <c r="G11" s="104"/>
      <c r="H11" s="104"/>
    </row>
    <row r="12" spans="2:8" ht="32.25" customHeight="1">
      <c r="B12" s="105">
        <v>9</v>
      </c>
      <c r="C12" s="108" t="s">
        <v>85</v>
      </c>
      <c r="D12" s="104"/>
      <c r="E12" s="104"/>
      <c r="F12" s="104"/>
      <c r="G12" s="104"/>
      <c r="H12" s="104"/>
    </row>
    <row r="13" spans="2:8" ht="26.25" customHeight="1">
      <c r="B13" s="105">
        <v>10</v>
      </c>
      <c r="C13" s="108" t="s">
        <v>81</v>
      </c>
      <c r="D13" s="104"/>
      <c r="E13" s="104"/>
      <c r="F13" s="104"/>
      <c r="G13" s="104"/>
      <c r="H13" s="104"/>
    </row>
    <row r="14" spans="2:8" ht="30" customHeight="1">
      <c r="B14" s="105">
        <v>11</v>
      </c>
      <c r="C14" s="108" t="s">
        <v>82</v>
      </c>
      <c r="D14" s="104"/>
      <c r="E14" s="104"/>
      <c r="F14" s="104"/>
      <c r="G14" s="104"/>
      <c r="H14" s="104"/>
    </row>
    <row r="15" spans="2:8" ht="36" customHeight="1">
      <c r="B15" s="105">
        <v>12</v>
      </c>
      <c r="C15" s="108" t="s">
        <v>86</v>
      </c>
      <c r="D15" s="104"/>
      <c r="E15" s="104"/>
      <c r="F15" s="104"/>
      <c r="G15" s="104"/>
      <c r="H15" s="104"/>
    </row>
    <row r="16" spans="2:8" ht="24" customHeight="1">
      <c r="B16" s="105">
        <v>13</v>
      </c>
      <c r="C16" s="108" t="s">
        <v>87</v>
      </c>
      <c r="D16" s="104"/>
      <c r="E16" s="104"/>
      <c r="F16" s="104"/>
      <c r="G16" s="104"/>
      <c r="H16" s="104"/>
    </row>
    <row r="17" spans="2:8" ht="26.25" customHeight="1">
      <c r="B17" s="105">
        <v>14</v>
      </c>
      <c r="C17" s="108" t="s">
        <v>89</v>
      </c>
      <c r="D17" s="104"/>
      <c r="E17" s="104"/>
      <c r="F17" s="104"/>
      <c r="G17" s="104"/>
      <c r="H17" s="104"/>
    </row>
    <row r="18" spans="2:8" ht="51.75" customHeight="1">
      <c r="B18" s="105">
        <v>15</v>
      </c>
      <c r="C18" s="108" t="s">
        <v>90</v>
      </c>
      <c r="D18" s="104"/>
      <c r="E18" s="104"/>
      <c r="F18" s="104"/>
      <c r="G18" s="104"/>
      <c r="H18" s="104"/>
    </row>
    <row r="19" spans="2:8" ht="34.5" customHeight="1">
      <c r="B19" s="105">
        <v>16</v>
      </c>
      <c r="C19" s="108" t="s">
        <v>91</v>
      </c>
      <c r="D19" s="104"/>
      <c r="E19" s="104"/>
      <c r="F19" s="104"/>
      <c r="G19" s="104"/>
      <c r="H19" s="104"/>
    </row>
    <row r="20" spans="2:8" ht="34.5" customHeight="1">
      <c r="B20" s="105">
        <v>17</v>
      </c>
      <c r="C20" s="108" t="s">
        <v>93</v>
      </c>
      <c r="D20" s="104"/>
      <c r="E20" s="104"/>
      <c r="F20" s="104"/>
      <c r="G20" s="104"/>
      <c r="H20" s="104"/>
    </row>
    <row r="21" spans="2:8" ht="24" customHeight="1">
      <c r="B21" s="105">
        <v>18</v>
      </c>
      <c r="C21" s="108" t="s">
        <v>94</v>
      </c>
      <c r="D21" s="104"/>
      <c r="E21" s="104"/>
      <c r="F21" s="104"/>
      <c r="G21" s="104"/>
      <c r="H21" s="104"/>
    </row>
    <row r="22" spans="2:8" ht="24" customHeight="1">
      <c r="B22" s="105">
        <v>19</v>
      </c>
      <c r="C22" s="108" t="s">
        <v>95</v>
      </c>
      <c r="D22" s="104"/>
      <c r="E22" s="104"/>
      <c r="F22" s="104"/>
      <c r="G22" s="104"/>
      <c r="H22" s="104"/>
    </row>
    <row r="23" spans="2:8" ht="26.25" customHeight="1">
      <c r="B23" s="105">
        <v>20</v>
      </c>
      <c r="C23" s="108" t="s">
        <v>96</v>
      </c>
      <c r="D23" s="104"/>
      <c r="E23" s="104"/>
      <c r="F23" s="104"/>
      <c r="G23" s="104"/>
      <c r="H23" s="104"/>
    </row>
    <row r="24" spans="2:8" ht="28.5" customHeight="1">
      <c r="B24" s="105">
        <v>21</v>
      </c>
      <c r="C24" s="108" t="s">
        <v>97</v>
      </c>
      <c r="D24" s="104"/>
      <c r="E24" s="104"/>
      <c r="F24" s="104"/>
      <c r="G24" s="104"/>
      <c r="H24" s="104"/>
    </row>
    <row r="25" spans="2:8" ht="31.5" customHeight="1">
      <c r="B25" s="105">
        <v>22</v>
      </c>
      <c r="C25" s="108" t="s">
        <v>98</v>
      </c>
      <c r="D25" s="104"/>
      <c r="E25" s="104"/>
      <c r="F25" s="104"/>
      <c r="G25" s="104"/>
      <c r="H25" s="104"/>
    </row>
    <row r="26" spans="2:3" ht="24" customHeight="1">
      <c r="B26" s="105">
        <v>23</v>
      </c>
      <c r="C26" s="108" t="s">
        <v>108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F148"/>
  <sheetViews>
    <sheetView tabSelected="1" zoomScale="130" zoomScaleNormal="130" zoomScaleSheetLayoutView="100" workbookViewId="0" topLeftCell="A1">
      <selection activeCell="AB5" sqref="AB5"/>
    </sheetView>
  </sheetViews>
  <sheetFormatPr defaultColWidth="8.75390625" defaultRowHeight="12.75"/>
  <cols>
    <col min="1" max="1" width="4.125" style="80" customWidth="1"/>
    <col min="2" max="25" width="4.875" style="4" customWidth="1"/>
    <col min="26" max="26" width="8.75390625" style="4" customWidth="1"/>
    <col min="27" max="27" width="4.125" style="4" bestFit="1" customWidth="1"/>
    <col min="28" max="16384" width="8.75390625" style="4" customWidth="1"/>
  </cols>
  <sheetData>
    <row r="1" spans="2:26" ht="15" customHeight="1" thickBot="1">
      <c r="B1" s="1"/>
      <c r="C1" s="1"/>
      <c r="D1" s="1"/>
      <c r="E1" s="1"/>
      <c r="F1" s="1"/>
      <c r="G1" s="1"/>
      <c r="H1" s="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"/>
      <c r="Y1" s="1"/>
      <c r="Z1" s="1"/>
    </row>
    <row r="2" spans="2:27" ht="15" customHeight="1">
      <c r="B2" s="1"/>
      <c r="C2" s="1"/>
      <c r="D2" s="1"/>
      <c r="E2" s="1"/>
      <c r="F2" s="1"/>
      <c r="G2" s="1"/>
      <c r="H2" s="255" t="s">
        <v>213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7"/>
      <c r="Y2" s="1"/>
      <c r="Z2" s="1"/>
      <c r="AA2" s="1"/>
    </row>
    <row r="3" spans="2:26" ht="15" customHeight="1" thickBot="1">
      <c r="B3" s="1"/>
      <c r="C3" s="1"/>
      <c r="D3" s="1"/>
      <c r="E3" s="1"/>
      <c r="F3" s="1"/>
      <c r="G3" s="1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60"/>
      <c r="Y3" s="1"/>
      <c r="Z3" s="1"/>
    </row>
    <row r="4" spans="2:26" ht="20.25" customHeight="1">
      <c r="B4" s="1"/>
      <c r="C4" s="1"/>
      <c r="D4" s="1"/>
      <c r="E4" s="1"/>
      <c r="F4" s="1"/>
      <c r="G4" s="1"/>
      <c r="H4" s="261" t="s">
        <v>170</v>
      </c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3"/>
      <c r="Y4" s="1"/>
      <c r="Z4" s="1"/>
    </row>
    <row r="5" spans="2:26" ht="20.25" customHeight="1" thickBot="1">
      <c r="B5" s="1"/>
      <c r="C5" s="1"/>
      <c r="D5" s="1"/>
      <c r="E5" s="1"/>
      <c r="F5" s="1"/>
      <c r="G5" s="1"/>
      <c r="H5" s="264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6"/>
      <c r="Y5" s="1"/>
      <c r="Z5" s="1"/>
    </row>
    <row r="6" spans="2:26" ht="15" customHeight="1">
      <c r="B6" s="1"/>
      <c r="C6" s="1"/>
      <c r="D6" s="1"/>
      <c r="E6" s="1"/>
      <c r="F6" s="1"/>
      <c r="G6" s="1"/>
      <c r="H6" s="270" t="s">
        <v>214</v>
      </c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2"/>
      <c r="Y6" s="1"/>
      <c r="Z6" s="1"/>
    </row>
    <row r="7" spans="2:26" ht="15" customHeight="1" thickBot="1">
      <c r="B7" s="1"/>
      <c r="C7" s="1"/>
      <c r="D7" s="1"/>
      <c r="E7" s="1"/>
      <c r="F7" s="1"/>
      <c r="G7" s="1"/>
      <c r="H7" s="273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  <c r="Y7" s="1"/>
      <c r="Z7" s="1"/>
    </row>
    <row r="8" spans="2:26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2.75" customHeight="1">
      <c r="B9" s="171" t="s">
        <v>0</v>
      </c>
      <c r="C9" s="171"/>
      <c r="D9" s="171"/>
      <c r="E9" s="171"/>
      <c r="F9" s="171"/>
      <c r="G9" s="171"/>
      <c r="H9" s="171"/>
      <c r="I9" s="185" t="s">
        <v>28</v>
      </c>
      <c r="J9" s="171" t="s">
        <v>1</v>
      </c>
      <c r="K9" s="171"/>
      <c r="L9" s="171"/>
      <c r="M9" s="171"/>
      <c r="N9" s="171"/>
      <c r="O9" s="171"/>
      <c r="P9" s="171"/>
      <c r="Q9" s="185" t="s">
        <v>28</v>
      </c>
      <c r="R9" s="171" t="s">
        <v>2</v>
      </c>
      <c r="S9" s="171"/>
      <c r="T9" s="171"/>
      <c r="U9" s="171"/>
      <c r="V9" s="171"/>
      <c r="W9" s="171"/>
      <c r="X9" s="171"/>
      <c r="Y9" s="185" t="s">
        <v>28</v>
      </c>
      <c r="Z9" s="1"/>
    </row>
    <row r="10" spans="2:26" ht="12.75"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6</v>
      </c>
      <c r="G10" s="13" t="s">
        <v>4</v>
      </c>
      <c r="H10" s="13" t="s">
        <v>4</v>
      </c>
      <c r="I10" s="185"/>
      <c r="J10" s="13" t="s">
        <v>3</v>
      </c>
      <c r="K10" s="13" t="s">
        <v>4</v>
      </c>
      <c r="L10" s="13" t="s">
        <v>5</v>
      </c>
      <c r="M10" s="13" t="s">
        <v>6</v>
      </c>
      <c r="N10" s="13" t="s">
        <v>6</v>
      </c>
      <c r="O10" s="13" t="s">
        <v>4</v>
      </c>
      <c r="P10" s="13" t="s">
        <v>4</v>
      </c>
      <c r="Q10" s="185"/>
      <c r="R10" s="13" t="s">
        <v>3</v>
      </c>
      <c r="S10" s="13" t="s">
        <v>4</v>
      </c>
      <c r="T10" s="13" t="s">
        <v>5</v>
      </c>
      <c r="U10" s="13" t="s">
        <v>6</v>
      </c>
      <c r="V10" s="13" t="s">
        <v>6</v>
      </c>
      <c r="W10" s="13" t="s">
        <v>4</v>
      </c>
      <c r="X10" s="13" t="s">
        <v>4</v>
      </c>
      <c r="Y10" s="185"/>
      <c r="Z10" s="1"/>
    </row>
    <row r="11" spans="2:26" ht="12.75">
      <c r="B11" s="88"/>
      <c r="C11" s="88"/>
      <c r="D11" s="89">
        <v>1</v>
      </c>
      <c r="E11" s="123">
        <v>2</v>
      </c>
      <c r="F11" s="123">
        <v>3</v>
      </c>
      <c r="G11" s="89">
        <v>4</v>
      </c>
      <c r="H11" s="123">
        <v>5</v>
      </c>
      <c r="I11" s="185"/>
      <c r="J11" s="88">
        <v>27</v>
      </c>
      <c r="K11" s="88">
        <v>28</v>
      </c>
      <c r="L11" s="88">
        <v>29</v>
      </c>
      <c r="M11" s="88">
        <v>30</v>
      </c>
      <c r="N11" s="88">
        <v>31</v>
      </c>
      <c r="O11" s="110">
        <v>1</v>
      </c>
      <c r="P11" s="110">
        <v>2</v>
      </c>
      <c r="Q11" s="185"/>
      <c r="R11" s="88">
        <v>24</v>
      </c>
      <c r="S11" s="88">
        <v>25</v>
      </c>
      <c r="T11" s="88">
        <v>26</v>
      </c>
      <c r="U11" s="88">
        <v>27</v>
      </c>
      <c r="V11" s="88">
        <v>28</v>
      </c>
      <c r="W11" s="112">
        <v>1</v>
      </c>
      <c r="X11" s="114">
        <v>2</v>
      </c>
      <c r="Y11" s="185"/>
      <c r="Z11" s="1"/>
    </row>
    <row r="12" spans="2:26" ht="12.75">
      <c r="B12" s="91">
        <v>6</v>
      </c>
      <c r="C12" s="124">
        <v>7</v>
      </c>
      <c r="D12" s="124">
        <v>8</v>
      </c>
      <c r="E12" s="124">
        <v>9</v>
      </c>
      <c r="F12" s="124">
        <v>10</v>
      </c>
      <c r="G12" s="124">
        <v>11</v>
      </c>
      <c r="H12" s="124">
        <v>12</v>
      </c>
      <c r="I12" s="185"/>
      <c r="J12" s="91">
        <v>3</v>
      </c>
      <c r="K12" s="115">
        <v>4</v>
      </c>
      <c r="L12" s="115">
        <v>5</v>
      </c>
      <c r="M12" s="111">
        <v>6</v>
      </c>
      <c r="N12" s="112">
        <v>7</v>
      </c>
      <c r="O12" s="112">
        <v>8</v>
      </c>
      <c r="P12" s="112">
        <v>9</v>
      </c>
      <c r="Q12" s="185"/>
      <c r="R12" s="91">
        <v>3</v>
      </c>
      <c r="S12" s="89">
        <v>4</v>
      </c>
      <c r="T12" s="89">
        <v>5</v>
      </c>
      <c r="U12" s="89">
        <v>6</v>
      </c>
      <c r="V12" s="110">
        <v>7</v>
      </c>
      <c r="W12" s="122">
        <v>8</v>
      </c>
      <c r="X12" s="114">
        <v>9</v>
      </c>
      <c r="Y12" s="185"/>
      <c r="Z12" s="1"/>
    </row>
    <row r="13" spans="2:26" ht="12.75">
      <c r="B13" s="92">
        <v>13</v>
      </c>
      <c r="C13" s="124">
        <v>14</v>
      </c>
      <c r="D13" s="124">
        <v>15</v>
      </c>
      <c r="E13" s="124">
        <v>16</v>
      </c>
      <c r="F13" s="124">
        <v>17</v>
      </c>
      <c r="G13" s="124">
        <v>18</v>
      </c>
      <c r="H13" s="124">
        <v>19</v>
      </c>
      <c r="I13" s="185"/>
      <c r="J13" s="91">
        <v>10</v>
      </c>
      <c r="K13" s="112">
        <v>11</v>
      </c>
      <c r="L13" s="112">
        <v>12</v>
      </c>
      <c r="M13" s="112">
        <v>13</v>
      </c>
      <c r="N13" s="112">
        <v>14</v>
      </c>
      <c r="O13" s="112">
        <v>15</v>
      </c>
      <c r="P13" s="110">
        <v>16</v>
      </c>
      <c r="Q13" s="185"/>
      <c r="R13" s="91">
        <v>10</v>
      </c>
      <c r="S13" s="113">
        <v>11</v>
      </c>
      <c r="T13" s="113">
        <v>12</v>
      </c>
      <c r="U13" s="113">
        <v>13</v>
      </c>
      <c r="V13" s="112">
        <v>14</v>
      </c>
      <c r="W13" s="112">
        <v>15</v>
      </c>
      <c r="X13" s="112">
        <v>16</v>
      </c>
      <c r="Y13" s="185"/>
      <c r="Z13" s="1"/>
    </row>
    <row r="14" spans="2:26" ht="12.75">
      <c r="B14" s="92">
        <v>20</v>
      </c>
      <c r="C14" s="124">
        <v>21</v>
      </c>
      <c r="D14" s="124">
        <v>22</v>
      </c>
      <c r="E14" s="124">
        <v>23</v>
      </c>
      <c r="F14" s="124">
        <v>24</v>
      </c>
      <c r="G14" s="124">
        <v>25</v>
      </c>
      <c r="H14" s="124">
        <v>26</v>
      </c>
      <c r="I14" s="185"/>
      <c r="J14" s="91">
        <v>17</v>
      </c>
      <c r="K14" s="113">
        <v>18</v>
      </c>
      <c r="L14" s="113">
        <v>19</v>
      </c>
      <c r="M14" s="113">
        <v>20</v>
      </c>
      <c r="N14" s="113">
        <v>21</v>
      </c>
      <c r="O14" s="112">
        <v>22</v>
      </c>
      <c r="P14" s="112">
        <v>23</v>
      </c>
      <c r="Q14" s="185"/>
      <c r="R14" s="91">
        <v>17</v>
      </c>
      <c r="S14" s="112">
        <v>18</v>
      </c>
      <c r="T14" s="112">
        <v>19</v>
      </c>
      <c r="U14" s="112">
        <v>20</v>
      </c>
      <c r="V14" s="112">
        <v>21</v>
      </c>
      <c r="W14" s="112">
        <v>22</v>
      </c>
      <c r="X14" s="114">
        <v>23</v>
      </c>
      <c r="Y14" s="185"/>
      <c r="Z14" s="1"/>
    </row>
    <row r="15" spans="2:26" ht="12.75">
      <c r="B15" s="92">
        <v>27</v>
      </c>
      <c r="C15" s="124">
        <v>28</v>
      </c>
      <c r="D15" s="124">
        <v>29</v>
      </c>
      <c r="E15" s="124">
        <v>30</v>
      </c>
      <c r="F15" s="124">
        <v>31</v>
      </c>
      <c r="G15" s="125"/>
      <c r="H15" s="125"/>
      <c r="I15" s="185"/>
      <c r="J15" s="91">
        <v>24</v>
      </c>
      <c r="K15" s="112">
        <v>25</v>
      </c>
      <c r="L15" s="112">
        <v>26</v>
      </c>
      <c r="M15" s="113">
        <v>27</v>
      </c>
      <c r="N15" s="112">
        <v>28</v>
      </c>
      <c r="O15" s="88">
        <v>1</v>
      </c>
      <c r="P15" s="88">
        <v>2</v>
      </c>
      <c r="Q15" s="185"/>
      <c r="R15" s="91">
        <v>24</v>
      </c>
      <c r="S15" s="112">
        <v>25</v>
      </c>
      <c r="T15" s="112">
        <v>26</v>
      </c>
      <c r="U15" s="112">
        <v>27</v>
      </c>
      <c r="V15" s="112">
        <v>28</v>
      </c>
      <c r="W15" s="112">
        <v>29</v>
      </c>
      <c r="X15" s="112">
        <v>30</v>
      </c>
      <c r="Y15" s="185"/>
      <c r="Z15" s="1"/>
    </row>
    <row r="16" spans="2:26" ht="12.75">
      <c r="B16" s="65"/>
      <c r="C16" s="66"/>
      <c r="D16" s="67"/>
      <c r="E16" s="67"/>
      <c r="F16" s="67"/>
      <c r="G16" s="67"/>
      <c r="H16" s="67"/>
      <c r="I16" s="185"/>
      <c r="J16" s="68"/>
      <c r="K16" s="69"/>
      <c r="L16" s="69"/>
      <c r="M16" s="69"/>
      <c r="N16" s="69"/>
      <c r="O16" s="69"/>
      <c r="P16" s="70"/>
      <c r="Q16" s="185"/>
      <c r="R16" s="91">
        <v>31</v>
      </c>
      <c r="S16" s="88">
        <v>1</v>
      </c>
      <c r="T16" s="88">
        <v>2</v>
      </c>
      <c r="U16" s="88">
        <v>3</v>
      </c>
      <c r="V16" s="88">
        <v>4</v>
      </c>
      <c r="W16" s="88">
        <v>5</v>
      </c>
      <c r="X16" s="88">
        <v>6</v>
      </c>
      <c r="Y16" s="185"/>
      <c r="Z16" s="1"/>
    </row>
    <row r="17" spans="2:26" ht="12.75">
      <c r="B17" s="17">
        <f aca="true" t="shared" si="0" ref="B17:H17">CountCcolor(B11:B16,$B$132)</f>
        <v>0</v>
      </c>
      <c r="C17" s="17">
        <f t="shared" si="0"/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8">
        <f>SUM(B17:H17)</f>
        <v>0</v>
      </c>
      <c r="J17" s="17">
        <f>CountCcolor(J11:J16,$B$132)</f>
        <v>0</v>
      </c>
      <c r="K17" s="17">
        <v>3</v>
      </c>
      <c r="L17" s="17">
        <v>3</v>
      </c>
      <c r="M17" s="17">
        <v>4</v>
      </c>
      <c r="N17" s="17">
        <v>4</v>
      </c>
      <c r="O17" s="17">
        <v>3</v>
      </c>
      <c r="P17" s="17">
        <v>2</v>
      </c>
      <c r="Q17" s="18">
        <f>SUM(J17:P17)</f>
        <v>19</v>
      </c>
      <c r="R17" s="17">
        <f>CountCcolor(R11:R16,$B$132)</f>
        <v>0</v>
      </c>
      <c r="S17" s="17">
        <v>3</v>
      </c>
      <c r="T17" s="17">
        <v>3</v>
      </c>
      <c r="U17" s="17">
        <v>3</v>
      </c>
      <c r="V17" s="17">
        <v>3</v>
      </c>
      <c r="W17" s="17">
        <v>4</v>
      </c>
      <c r="X17" s="17">
        <v>2</v>
      </c>
      <c r="Y17" s="18">
        <f>SUM(R17:X17)</f>
        <v>18</v>
      </c>
      <c r="Z17" s="1"/>
    </row>
    <row r="18" spans="2:26" ht="31.5" customHeight="1">
      <c r="B18" s="235" t="s">
        <v>39</v>
      </c>
      <c r="C18" s="236"/>
      <c r="D18" s="236"/>
      <c r="E18" s="236"/>
      <c r="F18" s="236"/>
      <c r="G18" s="236"/>
      <c r="H18" s="237"/>
      <c r="I18" s="60"/>
      <c r="J18" s="249" t="s">
        <v>200</v>
      </c>
      <c r="K18" s="250"/>
      <c r="L18" s="250"/>
      <c r="M18" s="250"/>
      <c r="N18" s="250"/>
      <c r="O18" s="250"/>
      <c r="P18" s="251"/>
      <c r="Q18" s="53"/>
      <c r="R18" s="235" t="s">
        <v>54</v>
      </c>
      <c r="S18" s="236"/>
      <c r="T18" s="236"/>
      <c r="U18" s="236"/>
      <c r="V18" s="236"/>
      <c r="W18" s="236"/>
      <c r="X18" s="237"/>
      <c r="Y18" s="2"/>
      <c r="Z18" s="1"/>
    </row>
    <row r="19" spans="2:26" ht="36" customHeight="1">
      <c r="B19" s="197" t="s">
        <v>78</v>
      </c>
      <c r="C19" s="198"/>
      <c r="D19" s="198"/>
      <c r="E19" s="198"/>
      <c r="F19" s="198"/>
      <c r="G19" s="198"/>
      <c r="H19" s="199"/>
      <c r="I19" s="60"/>
      <c r="J19" s="247" t="s">
        <v>124</v>
      </c>
      <c r="K19" s="234"/>
      <c r="L19" s="234"/>
      <c r="M19" s="234"/>
      <c r="N19" s="234"/>
      <c r="O19" s="234"/>
      <c r="P19" s="248"/>
      <c r="Q19" s="53"/>
      <c r="R19" s="200" t="s">
        <v>55</v>
      </c>
      <c r="S19" s="201"/>
      <c r="T19" s="201"/>
      <c r="U19" s="201"/>
      <c r="V19" s="201"/>
      <c r="W19" s="201"/>
      <c r="X19" s="202"/>
      <c r="Y19" s="2"/>
      <c r="Z19" s="1"/>
    </row>
    <row r="20" spans="2:26" ht="26.25" customHeight="1">
      <c r="B20" s="200" t="s">
        <v>38</v>
      </c>
      <c r="C20" s="201"/>
      <c r="D20" s="201"/>
      <c r="E20" s="201"/>
      <c r="F20" s="201"/>
      <c r="G20" s="201"/>
      <c r="H20" s="202"/>
      <c r="I20" s="60"/>
      <c r="J20" s="139" t="s">
        <v>196</v>
      </c>
      <c r="K20" s="140"/>
      <c r="L20" s="140"/>
      <c r="M20" s="140"/>
      <c r="N20" s="140"/>
      <c r="O20" s="140"/>
      <c r="P20" s="141"/>
      <c r="Q20" s="53"/>
      <c r="R20" s="221" t="s">
        <v>56</v>
      </c>
      <c r="S20" s="222"/>
      <c r="T20" s="222"/>
      <c r="U20" s="222"/>
      <c r="V20" s="222"/>
      <c r="W20" s="222"/>
      <c r="X20" s="223"/>
      <c r="Y20" s="2"/>
      <c r="Z20" s="1"/>
    </row>
    <row r="21" spans="2:26" ht="27" customHeight="1">
      <c r="B21" s="206" t="s">
        <v>59</v>
      </c>
      <c r="C21" s="207"/>
      <c r="D21" s="207"/>
      <c r="E21" s="207"/>
      <c r="F21" s="207"/>
      <c r="G21" s="207"/>
      <c r="H21" s="208"/>
      <c r="I21" s="60"/>
      <c r="J21" s="139" t="s">
        <v>181</v>
      </c>
      <c r="K21" s="140"/>
      <c r="L21" s="140"/>
      <c r="M21" s="140"/>
      <c r="N21" s="140"/>
      <c r="O21" s="140"/>
      <c r="P21" s="141"/>
      <c r="Q21" s="53"/>
      <c r="R21" s="209" t="s">
        <v>128</v>
      </c>
      <c r="S21" s="210"/>
      <c r="T21" s="210"/>
      <c r="U21" s="210"/>
      <c r="V21" s="210"/>
      <c r="W21" s="210"/>
      <c r="X21" s="211"/>
      <c r="Y21" s="2"/>
      <c r="Z21" s="1"/>
    </row>
    <row r="22" spans="2:26" ht="37.5" customHeight="1">
      <c r="B22" s="244" t="s">
        <v>60</v>
      </c>
      <c r="C22" s="245"/>
      <c r="D22" s="245"/>
      <c r="E22" s="245"/>
      <c r="F22" s="245"/>
      <c r="G22" s="245"/>
      <c r="H22" s="246"/>
      <c r="I22" s="60"/>
      <c r="J22" s="215" t="s">
        <v>195</v>
      </c>
      <c r="K22" s="216"/>
      <c r="L22" s="216"/>
      <c r="M22" s="216"/>
      <c r="N22" s="216"/>
      <c r="O22" s="216"/>
      <c r="P22" s="217"/>
      <c r="Q22" s="53"/>
      <c r="R22" s="209" t="s">
        <v>127</v>
      </c>
      <c r="S22" s="210"/>
      <c r="T22" s="210"/>
      <c r="U22" s="210"/>
      <c r="V22" s="210"/>
      <c r="W22" s="210"/>
      <c r="X22" s="211"/>
      <c r="Y22" s="5"/>
      <c r="Z22" s="1"/>
    </row>
    <row r="23" spans="2:26" ht="23.25" customHeight="1">
      <c r="B23" s="244" t="s">
        <v>61</v>
      </c>
      <c r="C23" s="245"/>
      <c r="D23" s="245"/>
      <c r="E23" s="245"/>
      <c r="F23" s="245"/>
      <c r="G23" s="245"/>
      <c r="H23" s="246"/>
      <c r="I23" s="61"/>
      <c r="J23" s="209" t="s">
        <v>167</v>
      </c>
      <c r="K23" s="210"/>
      <c r="L23" s="210"/>
      <c r="M23" s="210"/>
      <c r="N23" s="210"/>
      <c r="O23" s="210"/>
      <c r="P23" s="211"/>
      <c r="Q23" s="53"/>
      <c r="R23" s="142" t="s">
        <v>182</v>
      </c>
      <c r="S23" s="187"/>
      <c r="T23" s="187"/>
      <c r="U23" s="187"/>
      <c r="V23" s="187"/>
      <c r="W23" s="187"/>
      <c r="X23" s="188"/>
      <c r="Y23" s="5"/>
      <c r="Z23" s="1"/>
    </row>
    <row r="24" spans="2:26" ht="22.5" customHeight="1">
      <c r="B24" s="206" t="s">
        <v>62</v>
      </c>
      <c r="C24" s="207"/>
      <c r="D24" s="207"/>
      <c r="E24" s="207"/>
      <c r="F24" s="207"/>
      <c r="G24" s="207"/>
      <c r="H24" s="208"/>
      <c r="I24" s="61"/>
      <c r="J24" s="209" t="s">
        <v>168</v>
      </c>
      <c r="K24" s="210"/>
      <c r="L24" s="210"/>
      <c r="M24" s="210"/>
      <c r="N24" s="210"/>
      <c r="O24" s="210"/>
      <c r="P24" s="211"/>
      <c r="Q24" s="53"/>
      <c r="R24" s="142" t="s">
        <v>183</v>
      </c>
      <c r="S24" s="187"/>
      <c r="T24" s="187"/>
      <c r="U24" s="187"/>
      <c r="V24" s="187"/>
      <c r="W24" s="187"/>
      <c r="X24" s="188"/>
      <c r="Y24" s="5"/>
      <c r="Z24" s="1"/>
    </row>
    <row r="25" spans="2:26" ht="26.25" customHeight="1">
      <c r="B25" s="206" t="s">
        <v>125</v>
      </c>
      <c r="C25" s="207"/>
      <c r="D25" s="207"/>
      <c r="E25" s="207"/>
      <c r="F25" s="207"/>
      <c r="G25" s="207"/>
      <c r="H25" s="208"/>
      <c r="I25" s="61"/>
      <c r="J25" s="152" t="s">
        <v>161</v>
      </c>
      <c r="K25" s="153"/>
      <c r="L25" s="153"/>
      <c r="M25" s="153"/>
      <c r="N25" s="153"/>
      <c r="O25" s="153"/>
      <c r="P25" s="154"/>
      <c r="Q25" s="62"/>
      <c r="R25" s="142" t="s">
        <v>156</v>
      </c>
      <c r="S25" s="143"/>
      <c r="T25" s="143"/>
      <c r="U25" s="143"/>
      <c r="V25" s="143"/>
      <c r="W25" s="143"/>
      <c r="X25" s="144"/>
      <c r="Y25" s="5"/>
      <c r="Z25" s="1"/>
    </row>
    <row r="26" spans="2:26" ht="36" customHeight="1">
      <c r="B26" s="203" t="s">
        <v>123</v>
      </c>
      <c r="C26" s="204"/>
      <c r="D26" s="204"/>
      <c r="E26" s="204"/>
      <c r="F26" s="204"/>
      <c r="G26" s="204"/>
      <c r="H26" s="205"/>
      <c r="I26" s="61"/>
      <c r="J26" s="142" t="s">
        <v>189</v>
      </c>
      <c r="K26" s="143"/>
      <c r="L26" s="143"/>
      <c r="M26" s="143"/>
      <c r="N26" s="143"/>
      <c r="O26" s="143"/>
      <c r="P26" s="144"/>
      <c r="Q26" s="53"/>
      <c r="R26" s="212" t="s">
        <v>175</v>
      </c>
      <c r="S26" s="213"/>
      <c r="T26" s="213"/>
      <c r="U26" s="213"/>
      <c r="V26" s="213"/>
      <c r="W26" s="213"/>
      <c r="X26" s="214"/>
      <c r="Y26" s="2"/>
      <c r="Z26" s="1"/>
    </row>
    <row r="27" spans="2:26" ht="18" customHeight="1">
      <c r="B27" s="128"/>
      <c r="C27" s="128"/>
      <c r="D27" s="128"/>
      <c r="E27" s="128"/>
      <c r="F27" s="128"/>
      <c r="G27" s="128"/>
      <c r="H27" s="128"/>
      <c r="I27" s="61"/>
      <c r="J27" s="142" t="s">
        <v>190</v>
      </c>
      <c r="K27" s="143"/>
      <c r="L27" s="143"/>
      <c r="M27" s="143"/>
      <c r="N27" s="143"/>
      <c r="O27" s="143"/>
      <c r="P27" s="144"/>
      <c r="Q27" s="53"/>
      <c r="R27" s="224"/>
      <c r="S27" s="224"/>
      <c r="T27" s="224"/>
      <c r="U27" s="224"/>
      <c r="V27" s="224"/>
      <c r="W27" s="224"/>
      <c r="X27" s="224"/>
      <c r="Y27" s="2"/>
      <c r="Z27" s="1"/>
    </row>
    <row r="28" spans="9:26" ht="21" customHeight="1">
      <c r="I28" s="61"/>
      <c r="J28" s="142" t="s">
        <v>155</v>
      </c>
      <c r="K28" s="143"/>
      <c r="L28" s="143"/>
      <c r="M28" s="143"/>
      <c r="N28" s="143"/>
      <c r="O28" s="143"/>
      <c r="P28" s="144"/>
      <c r="Q28" s="53"/>
      <c r="R28" s="224"/>
      <c r="S28" s="224"/>
      <c r="T28" s="224"/>
      <c r="U28" s="224"/>
      <c r="V28" s="224"/>
      <c r="W28" s="224"/>
      <c r="X28" s="224"/>
      <c r="Y28" s="2"/>
      <c r="Z28" s="1"/>
    </row>
    <row r="29" spans="2:26" ht="25.5" customHeight="1">
      <c r="B29" s="178"/>
      <c r="C29" s="178"/>
      <c r="D29" s="178"/>
      <c r="E29" s="178"/>
      <c r="F29" s="178"/>
      <c r="G29" s="178"/>
      <c r="H29" s="178"/>
      <c r="I29" s="54"/>
      <c r="J29" s="212" t="s">
        <v>162</v>
      </c>
      <c r="K29" s="213"/>
      <c r="L29" s="213"/>
      <c r="M29" s="213"/>
      <c r="N29" s="213"/>
      <c r="O29" s="213"/>
      <c r="P29" s="214"/>
      <c r="Q29" s="53"/>
      <c r="R29" s="60"/>
      <c r="S29" s="54"/>
      <c r="T29" s="54"/>
      <c r="U29" s="54"/>
      <c r="V29" s="54"/>
      <c r="W29" s="54"/>
      <c r="X29" s="54"/>
      <c r="Y29" s="2"/>
      <c r="Z29" s="1"/>
    </row>
    <row r="30" spans="9:26" ht="16.5" customHeight="1">
      <c r="I30" s="54"/>
      <c r="J30" s="224"/>
      <c r="K30" s="224"/>
      <c r="L30" s="224"/>
      <c r="M30" s="224"/>
      <c r="N30" s="224"/>
      <c r="O30" s="224"/>
      <c r="P30" s="224"/>
      <c r="Q30" s="53"/>
      <c r="R30" s="60"/>
      <c r="S30" s="54"/>
      <c r="T30" s="54"/>
      <c r="U30" s="54"/>
      <c r="V30" s="54"/>
      <c r="W30" s="54"/>
      <c r="X30" s="54"/>
      <c r="Y30" s="2"/>
      <c r="Z30" s="1"/>
    </row>
    <row r="31" spans="2:26" ht="16.5" customHeight="1">
      <c r="B31" s="178"/>
      <c r="C31" s="178"/>
      <c r="D31" s="178"/>
      <c r="E31" s="178"/>
      <c r="F31" s="178"/>
      <c r="G31" s="178"/>
      <c r="H31" s="178"/>
      <c r="I31" s="54"/>
      <c r="J31" s="224"/>
      <c r="K31" s="224"/>
      <c r="L31" s="224"/>
      <c r="M31" s="224"/>
      <c r="N31" s="224"/>
      <c r="O31" s="224"/>
      <c r="P31" s="224"/>
      <c r="Q31" s="53"/>
      <c r="R31" s="60"/>
      <c r="S31" s="54"/>
      <c r="T31" s="54"/>
      <c r="U31" s="54"/>
      <c r="V31" s="54"/>
      <c r="W31" s="54"/>
      <c r="X31" s="54"/>
      <c r="Y31" s="2"/>
      <c r="Z31" s="1"/>
    </row>
    <row r="32" spans="2:26" ht="15" customHeight="1">
      <c r="B32" s="11"/>
      <c r="C32" s="11"/>
      <c r="D32" s="11"/>
      <c r="E32" s="11"/>
      <c r="F32" s="11"/>
      <c r="G32" s="11"/>
      <c r="H32" s="11"/>
      <c r="I32" s="54"/>
      <c r="J32" s="178"/>
      <c r="K32" s="178"/>
      <c r="L32" s="178"/>
      <c r="M32" s="178"/>
      <c r="N32" s="178"/>
      <c r="O32" s="178"/>
      <c r="P32" s="178"/>
      <c r="Q32" s="53"/>
      <c r="R32" s="60"/>
      <c r="S32" s="54"/>
      <c r="T32" s="54"/>
      <c r="U32" s="54"/>
      <c r="V32" s="54"/>
      <c r="W32" s="54"/>
      <c r="X32" s="54"/>
      <c r="Y32" s="2"/>
      <c r="Z32" s="1"/>
    </row>
    <row r="33" spans="2:26" ht="15" customHeight="1">
      <c r="B33" s="11"/>
      <c r="C33" s="11"/>
      <c r="D33" s="11"/>
      <c r="E33" s="11"/>
      <c r="F33" s="11"/>
      <c r="G33" s="11"/>
      <c r="H33" s="11"/>
      <c r="I33" s="54"/>
      <c r="J33" s="234"/>
      <c r="K33" s="234"/>
      <c r="L33" s="234"/>
      <c r="M33" s="234"/>
      <c r="N33" s="234"/>
      <c r="O33" s="234"/>
      <c r="P33" s="234"/>
      <c r="Q33" s="53"/>
      <c r="R33" s="60"/>
      <c r="S33" s="54"/>
      <c r="T33" s="54"/>
      <c r="U33" s="54"/>
      <c r="V33" s="54"/>
      <c r="W33" s="54"/>
      <c r="X33" s="54"/>
      <c r="Y33" s="2"/>
      <c r="Z33" s="1"/>
    </row>
    <row r="34" spans="9:26" ht="15" customHeight="1">
      <c r="I34" s="54"/>
      <c r="J34" s="224" t="s">
        <v>126</v>
      </c>
      <c r="K34" s="224"/>
      <c r="L34" s="224"/>
      <c r="M34" s="224"/>
      <c r="N34" s="224"/>
      <c r="O34" s="224"/>
      <c r="P34" s="224"/>
      <c r="Q34" s="53"/>
      <c r="R34" s="60"/>
      <c r="S34" s="54"/>
      <c r="T34" s="54"/>
      <c r="U34" s="54"/>
      <c r="V34" s="54"/>
      <c r="W34" s="54"/>
      <c r="X34" s="54"/>
      <c r="Y34" s="2"/>
      <c r="Z34" s="1"/>
    </row>
    <row r="35" spans="2:2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2.75">
      <c r="B36" s="171" t="s">
        <v>7</v>
      </c>
      <c r="C36" s="171"/>
      <c r="D36" s="171"/>
      <c r="E36" s="171"/>
      <c r="F36" s="171"/>
      <c r="G36" s="171"/>
      <c r="H36" s="171"/>
      <c r="I36" s="185" t="s">
        <v>28</v>
      </c>
      <c r="J36" s="171" t="s">
        <v>8</v>
      </c>
      <c r="K36" s="171"/>
      <c r="L36" s="171"/>
      <c r="M36" s="171"/>
      <c r="N36" s="171"/>
      <c r="O36" s="171"/>
      <c r="P36" s="171"/>
      <c r="Q36" s="185" t="s">
        <v>28</v>
      </c>
      <c r="R36" s="171" t="s">
        <v>9</v>
      </c>
      <c r="S36" s="171"/>
      <c r="T36" s="171"/>
      <c r="U36" s="171"/>
      <c r="V36" s="171"/>
      <c r="W36" s="171"/>
      <c r="X36" s="171"/>
      <c r="Y36" s="185" t="s">
        <v>28</v>
      </c>
      <c r="Z36" s="1"/>
    </row>
    <row r="37" spans="2:26" ht="12.75">
      <c r="B37" s="13" t="s">
        <v>3</v>
      </c>
      <c r="C37" s="13" t="s">
        <v>4</v>
      </c>
      <c r="D37" s="13" t="s">
        <v>5</v>
      </c>
      <c r="E37" s="13" t="s">
        <v>6</v>
      </c>
      <c r="F37" s="13" t="s">
        <v>6</v>
      </c>
      <c r="G37" s="13" t="s">
        <v>4</v>
      </c>
      <c r="H37" s="13" t="s">
        <v>4</v>
      </c>
      <c r="I37" s="185"/>
      <c r="J37" s="13" t="s">
        <v>3</v>
      </c>
      <c r="K37" s="13" t="s">
        <v>4</v>
      </c>
      <c r="L37" s="13" t="s">
        <v>5</v>
      </c>
      <c r="M37" s="13" t="s">
        <v>6</v>
      </c>
      <c r="N37" s="13" t="s">
        <v>6</v>
      </c>
      <c r="O37" s="13" t="s">
        <v>4</v>
      </c>
      <c r="P37" s="13" t="s">
        <v>4</v>
      </c>
      <c r="Q37" s="185"/>
      <c r="R37" s="13" t="s">
        <v>3</v>
      </c>
      <c r="S37" s="13" t="s">
        <v>4</v>
      </c>
      <c r="T37" s="13" t="s">
        <v>5</v>
      </c>
      <c r="U37" s="13" t="s">
        <v>6</v>
      </c>
      <c r="V37" s="13" t="s">
        <v>6</v>
      </c>
      <c r="W37" s="13" t="s">
        <v>4</v>
      </c>
      <c r="X37" s="13" t="s">
        <v>4</v>
      </c>
      <c r="Y37" s="185"/>
      <c r="Z37" s="1"/>
    </row>
    <row r="38" spans="2:26" ht="12.75">
      <c r="B38" s="88">
        <v>31</v>
      </c>
      <c r="C38" s="112">
        <v>1</v>
      </c>
      <c r="D38" s="112">
        <v>2</v>
      </c>
      <c r="E38" s="103">
        <v>3</v>
      </c>
      <c r="F38" s="112">
        <v>4</v>
      </c>
      <c r="G38" s="112">
        <v>5</v>
      </c>
      <c r="H38" s="114">
        <v>6</v>
      </c>
      <c r="I38" s="185"/>
      <c r="J38" s="88">
        <v>28</v>
      </c>
      <c r="K38" s="88">
        <v>29</v>
      </c>
      <c r="L38" s="88">
        <v>30</v>
      </c>
      <c r="M38" s="89">
        <v>1</v>
      </c>
      <c r="N38" s="112">
        <v>2</v>
      </c>
      <c r="O38" s="112">
        <v>3</v>
      </c>
      <c r="P38" s="114">
        <v>4</v>
      </c>
      <c r="Q38" s="185"/>
      <c r="R38" s="88">
        <v>26</v>
      </c>
      <c r="S38" s="88">
        <v>27</v>
      </c>
      <c r="T38" s="88">
        <v>28</v>
      </c>
      <c r="U38" s="88">
        <v>29</v>
      </c>
      <c r="V38" s="88">
        <v>30</v>
      </c>
      <c r="W38" s="88">
        <v>31</v>
      </c>
      <c r="X38" s="114">
        <v>1</v>
      </c>
      <c r="Y38" s="185"/>
      <c r="Z38" s="1"/>
    </row>
    <row r="39" spans="2:26" ht="12.75">
      <c r="B39" s="91">
        <v>7</v>
      </c>
      <c r="C39" s="112">
        <v>8</v>
      </c>
      <c r="D39" s="103">
        <v>9</v>
      </c>
      <c r="E39" s="103">
        <v>10</v>
      </c>
      <c r="F39" s="103">
        <v>11</v>
      </c>
      <c r="G39" s="103">
        <v>12</v>
      </c>
      <c r="H39" s="112">
        <v>13</v>
      </c>
      <c r="I39" s="185"/>
      <c r="J39" s="91">
        <v>5</v>
      </c>
      <c r="K39" s="113">
        <v>6</v>
      </c>
      <c r="L39" s="113">
        <v>7</v>
      </c>
      <c r="M39" s="113">
        <v>8</v>
      </c>
      <c r="N39" s="113">
        <v>9</v>
      </c>
      <c r="O39" s="113">
        <v>10</v>
      </c>
      <c r="P39" s="113">
        <v>11</v>
      </c>
      <c r="Q39" s="185"/>
      <c r="R39" s="91">
        <v>2</v>
      </c>
      <c r="S39" s="119">
        <v>3</v>
      </c>
      <c r="T39" s="119">
        <v>4</v>
      </c>
      <c r="U39" s="134">
        <v>5</v>
      </c>
      <c r="V39" s="136">
        <v>6</v>
      </c>
      <c r="W39" s="136">
        <v>7</v>
      </c>
      <c r="X39" s="112">
        <v>8</v>
      </c>
      <c r="Y39" s="185"/>
      <c r="Z39" s="1"/>
    </row>
    <row r="40" spans="2:26" ht="12.75">
      <c r="B40" s="91">
        <v>14</v>
      </c>
      <c r="C40" s="112">
        <v>15</v>
      </c>
      <c r="D40" s="111">
        <v>16</v>
      </c>
      <c r="E40" s="111">
        <v>17</v>
      </c>
      <c r="F40" s="130">
        <v>18</v>
      </c>
      <c r="G40" s="89">
        <v>19</v>
      </c>
      <c r="H40" s="114">
        <v>20</v>
      </c>
      <c r="I40" s="185"/>
      <c r="J40" s="92">
        <v>12</v>
      </c>
      <c r="K40" s="113">
        <v>13</v>
      </c>
      <c r="L40" s="113">
        <v>14</v>
      </c>
      <c r="M40" s="46">
        <v>15</v>
      </c>
      <c r="N40" s="113">
        <v>16</v>
      </c>
      <c r="O40" s="113">
        <v>17</v>
      </c>
      <c r="P40" s="113">
        <v>18</v>
      </c>
      <c r="Q40" s="185"/>
      <c r="R40" s="91">
        <v>9</v>
      </c>
      <c r="S40" s="112">
        <v>10</v>
      </c>
      <c r="T40" s="112">
        <v>11</v>
      </c>
      <c r="U40" s="112">
        <v>12</v>
      </c>
      <c r="V40" s="112">
        <v>13</v>
      </c>
      <c r="W40" s="112">
        <v>14</v>
      </c>
      <c r="X40" s="112">
        <v>15</v>
      </c>
      <c r="Y40" s="185"/>
      <c r="Z40" s="1"/>
    </row>
    <row r="41" spans="2:26" ht="12.75">
      <c r="B41" s="89">
        <v>21</v>
      </c>
      <c r="C41" s="130">
        <v>22</v>
      </c>
      <c r="D41" s="112">
        <v>23</v>
      </c>
      <c r="E41" s="112">
        <v>24</v>
      </c>
      <c r="F41" s="112">
        <v>25</v>
      </c>
      <c r="G41" s="112">
        <v>26</v>
      </c>
      <c r="H41" s="112">
        <v>27</v>
      </c>
      <c r="I41" s="185"/>
      <c r="J41" s="92">
        <v>19</v>
      </c>
      <c r="K41" s="113">
        <v>20</v>
      </c>
      <c r="L41" s="113">
        <v>21</v>
      </c>
      <c r="M41" s="113">
        <v>22</v>
      </c>
      <c r="N41" s="113">
        <v>23</v>
      </c>
      <c r="O41" s="89">
        <v>24</v>
      </c>
      <c r="P41" s="114">
        <v>25</v>
      </c>
      <c r="Q41" s="185"/>
      <c r="R41" s="91">
        <v>16</v>
      </c>
      <c r="S41" s="112">
        <v>17</v>
      </c>
      <c r="T41" s="102">
        <v>18</v>
      </c>
      <c r="U41" s="112">
        <v>19</v>
      </c>
      <c r="V41" s="102">
        <v>20</v>
      </c>
      <c r="W41" s="112">
        <v>21</v>
      </c>
      <c r="X41" s="115">
        <v>22</v>
      </c>
      <c r="Y41" s="185"/>
      <c r="Z41" s="1"/>
    </row>
    <row r="42" spans="2:26" ht="12.75">
      <c r="B42" s="91">
        <v>28</v>
      </c>
      <c r="C42" s="112">
        <v>29</v>
      </c>
      <c r="D42" s="112">
        <v>30</v>
      </c>
      <c r="E42" s="88">
        <v>1</v>
      </c>
      <c r="F42" s="88">
        <v>2</v>
      </c>
      <c r="G42" s="88">
        <v>3</v>
      </c>
      <c r="H42" s="88">
        <v>4</v>
      </c>
      <c r="I42" s="185"/>
      <c r="J42" s="92">
        <v>26</v>
      </c>
      <c r="K42" s="113">
        <v>27</v>
      </c>
      <c r="L42" s="113">
        <v>28</v>
      </c>
      <c r="M42" s="113">
        <v>29</v>
      </c>
      <c r="N42" s="113">
        <v>30</v>
      </c>
      <c r="O42" s="113">
        <v>31</v>
      </c>
      <c r="P42" s="88">
        <v>1</v>
      </c>
      <c r="Q42" s="185"/>
      <c r="R42" s="91">
        <v>23</v>
      </c>
      <c r="S42" s="112">
        <v>24</v>
      </c>
      <c r="T42" s="129">
        <v>25</v>
      </c>
      <c r="U42" s="111">
        <v>26</v>
      </c>
      <c r="V42" s="135">
        <v>27</v>
      </c>
      <c r="W42" s="131">
        <v>28</v>
      </c>
      <c r="X42" s="131">
        <v>29</v>
      </c>
      <c r="Y42" s="185"/>
      <c r="Z42" s="1"/>
    </row>
    <row r="43" spans="2:27" ht="12.75">
      <c r="B43" s="91"/>
      <c r="C43" s="71"/>
      <c r="D43" s="71"/>
      <c r="E43" s="71"/>
      <c r="F43" s="71"/>
      <c r="G43" s="71"/>
      <c r="H43" s="71"/>
      <c r="I43" s="185"/>
      <c r="J43" s="72"/>
      <c r="K43" s="69"/>
      <c r="L43" s="69"/>
      <c r="M43" s="69"/>
      <c r="N43" s="69"/>
      <c r="O43" s="69"/>
      <c r="P43" s="70"/>
      <c r="Q43" s="185"/>
      <c r="R43" s="91">
        <v>30</v>
      </c>
      <c r="S43" s="88">
        <v>1</v>
      </c>
      <c r="T43" s="88">
        <v>2</v>
      </c>
      <c r="U43" s="88">
        <v>3</v>
      </c>
      <c r="V43" s="88">
        <v>4</v>
      </c>
      <c r="W43" s="88">
        <v>5</v>
      </c>
      <c r="X43" s="88">
        <v>6</v>
      </c>
      <c r="Y43" s="185"/>
      <c r="Z43" s="1"/>
      <c r="AA43" s="39"/>
    </row>
    <row r="44" spans="2:27" ht="12.75">
      <c r="B44" s="17">
        <f>CountCcolor(B38:B43,$B$132)</f>
        <v>0</v>
      </c>
      <c r="C44" s="17">
        <v>5</v>
      </c>
      <c r="D44" s="17">
        <v>5</v>
      </c>
      <c r="E44" s="17">
        <v>4</v>
      </c>
      <c r="F44" s="17">
        <v>4</v>
      </c>
      <c r="G44" s="17">
        <v>3</v>
      </c>
      <c r="H44" s="17">
        <v>2</v>
      </c>
      <c r="I44" s="18">
        <f>SUM(B44:H44)</f>
        <v>23</v>
      </c>
      <c r="J44" s="17">
        <f>CountCcolor(J38:J43,$B$132)</f>
        <v>0</v>
      </c>
      <c r="K44" s="17">
        <v>4</v>
      </c>
      <c r="L44" s="17">
        <v>4</v>
      </c>
      <c r="M44" s="17">
        <v>3</v>
      </c>
      <c r="N44" s="17">
        <v>5</v>
      </c>
      <c r="O44" s="17">
        <v>4</v>
      </c>
      <c r="P44" s="17">
        <v>2</v>
      </c>
      <c r="Q44" s="18">
        <f>SUM(J44:P44)</f>
        <v>22</v>
      </c>
      <c r="R44" s="17">
        <f>CountCcolor(R38:R43,$B$132)</f>
        <v>0</v>
      </c>
      <c r="S44" s="17">
        <v>4</v>
      </c>
      <c r="T44" s="17">
        <v>3</v>
      </c>
      <c r="U44" s="17">
        <v>3</v>
      </c>
      <c r="V44" s="17">
        <v>2</v>
      </c>
      <c r="W44" s="17">
        <v>3</v>
      </c>
      <c r="X44" s="17">
        <v>2</v>
      </c>
      <c r="Y44" s="18">
        <f>SUM(R44:X44)</f>
        <v>17</v>
      </c>
      <c r="Z44" s="1"/>
      <c r="AA44" s="39"/>
    </row>
    <row r="45" spans="2:27" ht="19.5" customHeight="1">
      <c r="B45" s="324" t="s">
        <v>163</v>
      </c>
      <c r="C45" s="325"/>
      <c r="D45" s="325"/>
      <c r="E45" s="325"/>
      <c r="F45" s="325"/>
      <c r="G45" s="325"/>
      <c r="H45" s="326"/>
      <c r="I45" s="49"/>
      <c r="J45" s="318" t="s">
        <v>63</v>
      </c>
      <c r="K45" s="319"/>
      <c r="L45" s="319"/>
      <c r="M45" s="319"/>
      <c r="N45" s="319"/>
      <c r="O45" s="319"/>
      <c r="P45" s="320"/>
      <c r="Q45" s="49"/>
      <c r="R45" s="228" t="s">
        <v>73</v>
      </c>
      <c r="S45" s="229"/>
      <c r="T45" s="229"/>
      <c r="U45" s="229"/>
      <c r="V45" s="229"/>
      <c r="W45" s="229"/>
      <c r="X45" s="230"/>
      <c r="Y45" s="10"/>
      <c r="Z45" s="1"/>
      <c r="AA45" s="3"/>
    </row>
    <row r="46" spans="2:27" ht="23.25" customHeight="1">
      <c r="B46" s="149" t="s">
        <v>72</v>
      </c>
      <c r="C46" s="150"/>
      <c r="D46" s="150"/>
      <c r="E46" s="150"/>
      <c r="F46" s="150"/>
      <c r="G46" s="150"/>
      <c r="H46" s="151"/>
      <c r="I46" s="49"/>
      <c r="J46" s="189" t="s">
        <v>133</v>
      </c>
      <c r="K46" s="190"/>
      <c r="L46" s="190"/>
      <c r="M46" s="190"/>
      <c r="N46" s="190"/>
      <c r="O46" s="190"/>
      <c r="P46" s="191"/>
      <c r="Q46" s="49"/>
      <c r="R46" s="186" t="s">
        <v>132</v>
      </c>
      <c r="S46" s="187"/>
      <c r="T46" s="187"/>
      <c r="U46" s="187"/>
      <c r="V46" s="187"/>
      <c r="W46" s="187"/>
      <c r="X46" s="188"/>
      <c r="Y46" s="10"/>
      <c r="Z46" s="10"/>
      <c r="AA46" s="3"/>
    </row>
    <row r="47" spans="2:27" ht="24.75" customHeight="1">
      <c r="B47" s="142" t="s">
        <v>192</v>
      </c>
      <c r="C47" s="143"/>
      <c r="D47" s="143"/>
      <c r="E47" s="143"/>
      <c r="F47" s="143"/>
      <c r="G47" s="143"/>
      <c r="H47" s="144"/>
      <c r="I47" s="50"/>
      <c r="J47" s="142" t="s">
        <v>176</v>
      </c>
      <c r="K47" s="143"/>
      <c r="L47" s="143"/>
      <c r="M47" s="143"/>
      <c r="N47" s="143"/>
      <c r="O47" s="143"/>
      <c r="P47" s="144"/>
      <c r="Q47" s="50"/>
      <c r="R47" s="142" t="s">
        <v>211</v>
      </c>
      <c r="S47" s="143"/>
      <c r="T47" s="143"/>
      <c r="U47" s="143"/>
      <c r="V47" s="143"/>
      <c r="W47" s="143"/>
      <c r="X47" s="144"/>
      <c r="Y47" s="8"/>
      <c r="Z47" s="1"/>
      <c r="AA47" s="39"/>
    </row>
    <row r="48" spans="2:27" ht="21.75" customHeight="1">
      <c r="B48" s="215" t="s">
        <v>129</v>
      </c>
      <c r="C48" s="216"/>
      <c r="D48" s="216"/>
      <c r="E48" s="216"/>
      <c r="F48" s="216"/>
      <c r="G48" s="216"/>
      <c r="H48" s="217"/>
      <c r="I48" s="50"/>
      <c r="J48" s="142" t="s">
        <v>114</v>
      </c>
      <c r="K48" s="143"/>
      <c r="L48" s="143"/>
      <c r="M48" s="143"/>
      <c r="N48" s="143"/>
      <c r="O48" s="143"/>
      <c r="P48" s="144"/>
      <c r="Q48" s="50"/>
      <c r="R48" s="142" t="s">
        <v>212</v>
      </c>
      <c r="S48" s="143"/>
      <c r="T48" s="143"/>
      <c r="U48" s="143"/>
      <c r="V48" s="143"/>
      <c r="W48" s="143"/>
      <c r="X48" s="144"/>
      <c r="Y48" s="8"/>
      <c r="Z48" s="1"/>
      <c r="AA48" s="39"/>
    </row>
    <row r="49" spans="2:27" ht="20.25" customHeight="1">
      <c r="B49" s="215" t="s">
        <v>130</v>
      </c>
      <c r="C49" s="216"/>
      <c r="D49" s="216"/>
      <c r="E49" s="216"/>
      <c r="F49" s="216"/>
      <c r="G49" s="216"/>
      <c r="H49" s="217"/>
      <c r="I49" s="50"/>
      <c r="J49" s="192" t="s">
        <v>113</v>
      </c>
      <c r="K49" s="193"/>
      <c r="L49" s="193"/>
      <c r="M49" s="193"/>
      <c r="N49" s="193"/>
      <c r="O49" s="193"/>
      <c r="P49" s="194"/>
      <c r="Q49" s="50"/>
      <c r="R49" s="276" t="s">
        <v>66</v>
      </c>
      <c r="S49" s="277"/>
      <c r="T49" s="277"/>
      <c r="U49" s="277"/>
      <c r="V49" s="277"/>
      <c r="W49" s="277"/>
      <c r="X49" s="278"/>
      <c r="Y49" s="8"/>
      <c r="Z49" s="1"/>
      <c r="AA49" s="39"/>
    </row>
    <row r="50" spans="2:27" ht="13.5" customHeight="1">
      <c r="B50" s="175" t="s">
        <v>136</v>
      </c>
      <c r="C50" s="176"/>
      <c r="D50" s="176"/>
      <c r="E50" s="176"/>
      <c r="F50" s="176"/>
      <c r="G50" s="176"/>
      <c r="H50" s="177"/>
      <c r="I50" s="50"/>
      <c r="J50" s="120"/>
      <c r="K50" s="120"/>
      <c r="L50" s="120"/>
      <c r="M50" s="120"/>
      <c r="N50" s="120"/>
      <c r="O50" s="120"/>
      <c r="P50" s="120"/>
      <c r="Q50" s="50"/>
      <c r="R50" s="168" t="s">
        <v>67</v>
      </c>
      <c r="S50" s="169"/>
      <c r="T50" s="169"/>
      <c r="U50" s="169"/>
      <c r="V50" s="169"/>
      <c r="W50" s="169"/>
      <c r="X50" s="170"/>
      <c r="Y50" s="8"/>
      <c r="Z50" s="1"/>
      <c r="AA50" s="39"/>
    </row>
    <row r="51" spans="2:27" ht="30" customHeight="1">
      <c r="B51" s="168" t="s">
        <v>64</v>
      </c>
      <c r="C51" s="169"/>
      <c r="D51" s="169"/>
      <c r="E51" s="169"/>
      <c r="F51" s="169"/>
      <c r="G51" s="169"/>
      <c r="H51" s="170"/>
      <c r="I51" s="50"/>
      <c r="J51" s="120"/>
      <c r="K51" s="120"/>
      <c r="L51" s="120"/>
      <c r="M51" s="120"/>
      <c r="N51" s="120"/>
      <c r="O51" s="120"/>
      <c r="P51" s="120"/>
      <c r="Q51" s="50"/>
      <c r="R51" s="165" t="s">
        <v>184</v>
      </c>
      <c r="S51" s="166"/>
      <c r="T51" s="166"/>
      <c r="U51" s="166"/>
      <c r="V51" s="166"/>
      <c r="W51" s="166"/>
      <c r="X51" s="167"/>
      <c r="Y51" s="8"/>
      <c r="Z51" s="1"/>
      <c r="AA51" s="39"/>
    </row>
    <row r="52" spans="2:27" ht="21" customHeight="1">
      <c r="B52" s="168" t="s">
        <v>65</v>
      </c>
      <c r="C52" s="169"/>
      <c r="D52" s="169"/>
      <c r="E52" s="169"/>
      <c r="F52" s="169"/>
      <c r="G52" s="169"/>
      <c r="H52" s="170"/>
      <c r="I52" s="50"/>
      <c r="J52" s="120"/>
      <c r="K52" s="120"/>
      <c r="L52" s="120"/>
      <c r="M52" s="120"/>
      <c r="N52" s="120"/>
      <c r="O52" s="120"/>
      <c r="P52" s="120"/>
      <c r="Q52" s="50"/>
      <c r="R52" s="215" t="s">
        <v>131</v>
      </c>
      <c r="S52" s="216"/>
      <c r="T52" s="216"/>
      <c r="U52" s="216"/>
      <c r="V52" s="216"/>
      <c r="W52" s="216"/>
      <c r="X52" s="217"/>
      <c r="Y52" s="8"/>
      <c r="Z52" s="1"/>
      <c r="AA52" s="39"/>
    </row>
    <row r="53" spans="2:27" ht="21.75" customHeight="1">
      <c r="B53" s="168" t="s">
        <v>149</v>
      </c>
      <c r="C53" s="169"/>
      <c r="D53" s="169"/>
      <c r="E53" s="169"/>
      <c r="F53" s="169"/>
      <c r="G53" s="169"/>
      <c r="H53" s="170"/>
      <c r="I53" s="50"/>
      <c r="J53" s="120"/>
      <c r="K53" s="120"/>
      <c r="L53" s="120"/>
      <c r="M53" s="120"/>
      <c r="N53" s="120"/>
      <c r="O53" s="120"/>
      <c r="P53" s="120"/>
      <c r="Q53" s="50"/>
      <c r="R53" s="139" t="s">
        <v>202</v>
      </c>
      <c r="S53" s="313"/>
      <c r="T53" s="313"/>
      <c r="U53" s="313"/>
      <c r="V53" s="313"/>
      <c r="W53" s="313"/>
      <c r="X53" s="314"/>
      <c r="Y53" s="8"/>
      <c r="Z53" s="1"/>
      <c r="AA53" s="39"/>
    </row>
    <row r="54" spans="2:32" ht="25.5" customHeight="1">
      <c r="B54" s="175" t="s">
        <v>135</v>
      </c>
      <c r="C54" s="176"/>
      <c r="D54" s="176"/>
      <c r="E54" s="176"/>
      <c r="F54" s="176"/>
      <c r="G54" s="176"/>
      <c r="H54" s="177"/>
      <c r="I54" s="50"/>
      <c r="J54" s="120"/>
      <c r="K54" s="120"/>
      <c r="L54" s="120"/>
      <c r="M54" s="120"/>
      <c r="N54" s="120"/>
      <c r="O54" s="120"/>
      <c r="P54" s="120"/>
      <c r="Q54" s="50"/>
      <c r="R54" s="175" t="s">
        <v>134</v>
      </c>
      <c r="S54" s="176"/>
      <c r="T54" s="176"/>
      <c r="U54" s="176"/>
      <c r="V54" s="176"/>
      <c r="W54" s="176"/>
      <c r="X54" s="177"/>
      <c r="Y54" s="8"/>
      <c r="Z54" s="207"/>
      <c r="AA54" s="207"/>
      <c r="AB54" s="207"/>
      <c r="AC54" s="207"/>
      <c r="AD54" s="207"/>
      <c r="AE54" s="207"/>
      <c r="AF54" s="207"/>
    </row>
    <row r="55" spans="2:27" ht="22.5" customHeight="1">
      <c r="B55" s="142" t="s">
        <v>198</v>
      </c>
      <c r="C55" s="143"/>
      <c r="D55" s="143"/>
      <c r="E55" s="143"/>
      <c r="F55" s="143"/>
      <c r="G55" s="143"/>
      <c r="H55" s="144"/>
      <c r="I55" s="50"/>
      <c r="J55" s="120"/>
      <c r="K55" s="120"/>
      <c r="L55" s="120"/>
      <c r="M55" s="120"/>
      <c r="N55" s="120"/>
      <c r="O55" s="120"/>
      <c r="P55" s="120"/>
      <c r="Q55" s="50"/>
      <c r="R55" s="291" t="s">
        <v>137</v>
      </c>
      <c r="S55" s="292"/>
      <c r="T55" s="292"/>
      <c r="U55" s="292"/>
      <c r="V55" s="292"/>
      <c r="W55" s="292"/>
      <c r="X55" s="293"/>
      <c r="Y55" s="8"/>
      <c r="Z55" s="1"/>
      <c r="AA55" s="39"/>
    </row>
    <row r="56" spans="2:26" ht="23.25" customHeight="1">
      <c r="B56" s="139" t="s">
        <v>201</v>
      </c>
      <c r="C56" s="313"/>
      <c r="D56" s="313"/>
      <c r="E56" s="313"/>
      <c r="F56" s="313"/>
      <c r="G56" s="313"/>
      <c r="H56" s="314"/>
      <c r="I56" s="85"/>
      <c r="J56" s="120"/>
      <c r="K56" s="120"/>
      <c r="L56" s="120"/>
      <c r="M56" s="120"/>
      <c r="N56" s="120"/>
      <c r="O56" s="120"/>
      <c r="P56" s="120"/>
      <c r="Q56" s="51"/>
      <c r="Y56" s="19"/>
      <c r="Z56" s="1"/>
    </row>
    <row r="57" spans="2:26" ht="25.5" customHeight="1">
      <c r="B57" s="142" t="s">
        <v>191</v>
      </c>
      <c r="C57" s="143"/>
      <c r="D57" s="143"/>
      <c r="E57" s="143"/>
      <c r="F57" s="143"/>
      <c r="G57" s="143"/>
      <c r="H57" s="144"/>
      <c r="I57" s="85"/>
      <c r="Q57" s="51"/>
      <c r="Y57" s="6"/>
      <c r="Z57" s="1"/>
    </row>
    <row r="58" spans="2:26" ht="16.5" customHeight="1">
      <c r="B58" s="315" t="s">
        <v>169</v>
      </c>
      <c r="C58" s="316"/>
      <c r="D58" s="316"/>
      <c r="E58" s="316"/>
      <c r="F58" s="316"/>
      <c r="G58" s="316"/>
      <c r="H58" s="317"/>
      <c r="I58" s="85"/>
      <c r="J58" s="120"/>
      <c r="K58" s="120"/>
      <c r="L58" s="120"/>
      <c r="M58" s="120"/>
      <c r="N58" s="120"/>
      <c r="O58" s="120"/>
      <c r="P58" s="120"/>
      <c r="Q58" s="51"/>
      <c r="R58" s="6"/>
      <c r="S58" s="6"/>
      <c r="T58" s="6"/>
      <c r="U58" s="6"/>
      <c r="V58" s="6"/>
      <c r="W58" s="6"/>
      <c r="X58" s="6"/>
      <c r="Y58" s="6"/>
      <c r="Z58" s="1"/>
    </row>
    <row r="59" spans="2:26" ht="25.5" customHeight="1">
      <c r="B59" s="224"/>
      <c r="C59" s="224"/>
      <c r="D59" s="224"/>
      <c r="E59" s="224"/>
      <c r="F59" s="224"/>
      <c r="G59" s="224"/>
      <c r="H59" s="224"/>
      <c r="I59" s="85"/>
      <c r="J59" s="120"/>
      <c r="K59" s="120"/>
      <c r="L59" s="120"/>
      <c r="M59" s="120"/>
      <c r="N59" s="120"/>
      <c r="O59" s="120"/>
      <c r="P59" s="120"/>
      <c r="Q59" s="51"/>
      <c r="Y59" s="6"/>
      <c r="Z59" s="1"/>
    </row>
    <row r="60" spans="2:26" ht="29.25" customHeight="1">
      <c r="B60" s="224"/>
      <c r="C60" s="224"/>
      <c r="D60" s="224"/>
      <c r="E60" s="224"/>
      <c r="F60" s="224"/>
      <c r="G60" s="224"/>
      <c r="H60" s="224"/>
      <c r="I60" s="85"/>
      <c r="J60" s="120"/>
      <c r="K60" s="120"/>
      <c r="L60" s="120"/>
      <c r="M60" s="120"/>
      <c r="N60" s="120"/>
      <c r="O60" s="120"/>
      <c r="P60" s="120"/>
      <c r="Q60" s="51"/>
      <c r="Y60" s="6"/>
      <c r="Z60" s="1"/>
    </row>
    <row r="61" spans="2:26" ht="30.75" customHeight="1">
      <c r="B61" s="1"/>
      <c r="C61" s="1"/>
      <c r="D61" s="1"/>
      <c r="E61" s="1"/>
      <c r="F61" s="1"/>
      <c r="G61" s="1"/>
      <c r="H61" s="1"/>
      <c r="I61" s="1"/>
      <c r="J61" s="120"/>
      <c r="K61" s="1"/>
      <c r="L61" s="1"/>
      <c r="M61" s="1"/>
      <c r="N61" s="1"/>
      <c r="O61" s="1"/>
      <c r="P61" s="1"/>
      <c r="Q61" s="1"/>
      <c r="R61" s="224"/>
      <c r="S61" s="224"/>
      <c r="T61" s="224"/>
      <c r="U61" s="224"/>
      <c r="V61" s="224"/>
      <c r="W61" s="224"/>
      <c r="X61" s="224"/>
      <c r="Y61" s="1"/>
      <c r="Z61" s="1"/>
    </row>
    <row r="62" spans="2:26" ht="12.75">
      <c r="B62" s="171" t="s">
        <v>10</v>
      </c>
      <c r="C62" s="171"/>
      <c r="D62" s="171"/>
      <c r="E62" s="171"/>
      <c r="F62" s="171"/>
      <c r="G62" s="171"/>
      <c r="H62" s="171"/>
      <c r="I62" s="185" t="s">
        <v>28</v>
      </c>
      <c r="J62" s="171" t="s">
        <v>11</v>
      </c>
      <c r="K62" s="171"/>
      <c r="L62" s="171"/>
      <c r="M62" s="171"/>
      <c r="N62" s="171"/>
      <c r="O62" s="171"/>
      <c r="P62" s="171"/>
      <c r="Q62" s="185" t="s">
        <v>28</v>
      </c>
      <c r="R62" s="171" t="s">
        <v>12</v>
      </c>
      <c r="S62" s="171"/>
      <c r="T62" s="171"/>
      <c r="U62" s="171"/>
      <c r="V62" s="171"/>
      <c r="W62" s="171"/>
      <c r="X62" s="171"/>
      <c r="Y62" s="185" t="s">
        <v>28</v>
      </c>
      <c r="Z62" s="1"/>
    </row>
    <row r="63" spans="2:26" ht="12.75">
      <c r="B63" s="20" t="s">
        <v>3</v>
      </c>
      <c r="C63" s="20" t="s">
        <v>4</v>
      </c>
      <c r="D63" s="20" t="s">
        <v>5</v>
      </c>
      <c r="E63" s="20" t="s">
        <v>6</v>
      </c>
      <c r="F63" s="20" t="s">
        <v>6</v>
      </c>
      <c r="G63" s="20" t="s">
        <v>4</v>
      </c>
      <c r="H63" s="83" t="s">
        <v>4</v>
      </c>
      <c r="I63" s="185"/>
      <c r="J63" s="13" t="s">
        <v>3</v>
      </c>
      <c r="K63" s="13" t="s">
        <v>4</v>
      </c>
      <c r="L63" s="13" t="s">
        <v>5</v>
      </c>
      <c r="M63" s="13" t="s">
        <v>6</v>
      </c>
      <c r="N63" s="13" t="s">
        <v>6</v>
      </c>
      <c r="O63" s="13" t="s">
        <v>4</v>
      </c>
      <c r="P63" s="13" t="s">
        <v>4</v>
      </c>
      <c r="Q63" s="185"/>
      <c r="R63" s="13" t="s">
        <v>3</v>
      </c>
      <c r="S63" s="13" t="s">
        <v>4</v>
      </c>
      <c r="T63" s="13" t="s">
        <v>5</v>
      </c>
      <c r="U63" s="13" t="s">
        <v>6</v>
      </c>
      <c r="V63" s="13" t="s">
        <v>6</v>
      </c>
      <c r="W63" s="13" t="s">
        <v>4</v>
      </c>
      <c r="X63" s="13" t="s">
        <v>4</v>
      </c>
      <c r="Y63" s="185"/>
      <c r="Z63" s="1"/>
    </row>
    <row r="64" spans="2:26" ht="12.75">
      <c r="B64" s="88">
        <v>30</v>
      </c>
      <c r="C64" s="138">
        <v>1</v>
      </c>
      <c r="D64" s="138">
        <v>2</v>
      </c>
      <c r="E64" s="138">
        <v>3</v>
      </c>
      <c r="F64" s="138">
        <v>4</v>
      </c>
      <c r="G64" s="138">
        <v>5</v>
      </c>
      <c r="H64" s="37">
        <v>6</v>
      </c>
      <c r="I64" s="185"/>
      <c r="J64" s="88">
        <v>28</v>
      </c>
      <c r="K64" s="88">
        <v>29</v>
      </c>
      <c r="L64" s="88">
        <v>30</v>
      </c>
      <c r="M64" s="88">
        <v>31</v>
      </c>
      <c r="N64" s="112">
        <v>1</v>
      </c>
      <c r="O64" s="112">
        <v>2</v>
      </c>
      <c r="P64" s="112">
        <v>3</v>
      </c>
      <c r="Q64" s="185"/>
      <c r="R64" s="91">
        <v>1</v>
      </c>
      <c r="S64" s="112">
        <v>2</v>
      </c>
      <c r="T64" s="112">
        <v>3</v>
      </c>
      <c r="U64" s="112">
        <v>4</v>
      </c>
      <c r="V64" s="112">
        <v>5</v>
      </c>
      <c r="W64" s="112">
        <v>6</v>
      </c>
      <c r="X64" s="117">
        <v>7</v>
      </c>
      <c r="Y64" s="185"/>
      <c r="Z64" s="1"/>
    </row>
    <row r="65" spans="2:26" ht="12.75">
      <c r="B65" s="91">
        <v>7</v>
      </c>
      <c r="C65" s="137">
        <v>8</v>
      </c>
      <c r="D65" s="137">
        <v>9</v>
      </c>
      <c r="E65" s="137">
        <v>10</v>
      </c>
      <c r="F65" s="137">
        <v>11</v>
      </c>
      <c r="G65" s="137">
        <v>12</v>
      </c>
      <c r="H65" s="123">
        <v>13</v>
      </c>
      <c r="I65" s="185"/>
      <c r="J65" s="91">
        <v>4</v>
      </c>
      <c r="K65" s="112">
        <v>5</v>
      </c>
      <c r="L65" s="112">
        <v>6</v>
      </c>
      <c r="M65" s="112">
        <v>7</v>
      </c>
      <c r="N65" s="112">
        <v>8</v>
      </c>
      <c r="O65" s="112">
        <v>9</v>
      </c>
      <c r="P65" s="116">
        <v>10</v>
      </c>
      <c r="Q65" s="185"/>
      <c r="R65" s="91">
        <v>8</v>
      </c>
      <c r="S65" s="112">
        <v>9</v>
      </c>
      <c r="T65" s="112">
        <v>10</v>
      </c>
      <c r="U65" s="112">
        <v>11</v>
      </c>
      <c r="V65" s="112">
        <v>12</v>
      </c>
      <c r="W65" s="112">
        <v>13</v>
      </c>
      <c r="X65" s="116">
        <v>14</v>
      </c>
      <c r="Y65" s="185"/>
      <c r="Z65" s="1"/>
    </row>
    <row r="66" spans="2:26" ht="12.75">
      <c r="B66" s="91">
        <v>14</v>
      </c>
      <c r="C66" s="123">
        <v>15</v>
      </c>
      <c r="D66" s="123">
        <v>16</v>
      </c>
      <c r="E66" s="123">
        <v>17</v>
      </c>
      <c r="F66" s="123">
        <v>18</v>
      </c>
      <c r="G66" s="123">
        <v>19</v>
      </c>
      <c r="H66" s="123">
        <v>20</v>
      </c>
      <c r="I66" s="185"/>
      <c r="J66" s="121">
        <v>11</v>
      </c>
      <c r="K66" s="103">
        <v>12</v>
      </c>
      <c r="L66" s="112">
        <v>13</v>
      </c>
      <c r="M66" s="112">
        <v>14</v>
      </c>
      <c r="N66" s="103">
        <v>15</v>
      </c>
      <c r="O66" s="103">
        <v>16</v>
      </c>
      <c r="P66" s="112">
        <v>17</v>
      </c>
      <c r="Q66" s="185"/>
      <c r="R66" s="91">
        <v>15</v>
      </c>
      <c r="S66" s="112">
        <v>16</v>
      </c>
      <c r="T66" s="112">
        <v>17</v>
      </c>
      <c r="U66" s="112">
        <v>18</v>
      </c>
      <c r="V66" s="112">
        <v>19</v>
      </c>
      <c r="W66" s="119">
        <v>20</v>
      </c>
      <c r="X66" s="103">
        <v>21</v>
      </c>
      <c r="Y66" s="185"/>
      <c r="Z66" s="1"/>
    </row>
    <row r="67" spans="2:26" ht="12.75">
      <c r="B67" s="91">
        <v>21</v>
      </c>
      <c r="C67" s="123">
        <v>22</v>
      </c>
      <c r="D67" s="37">
        <v>23</v>
      </c>
      <c r="E67" s="111">
        <v>24</v>
      </c>
      <c r="F67" s="112">
        <v>25</v>
      </c>
      <c r="G67" s="112">
        <v>26</v>
      </c>
      <c r="H67" s="112">
        <v>27</v>
      </c>
      <c r="I67" s="185"/>
      <c r="J67" s="91">
        <v>18</v>
      </c>
      <c r="K67" s="112">
        <v>19</v>
      </c>
      <c r="L67" s="112">
        <v>20</v>
      </c>
      <c r="M67" s="112">
        <v>21</v>
      </c>
      <c r="N67" s="112">
        <v>22</v>
      </c>
      <c r="O67" s="112">
        <v>23</v>
      </c>
      <c r="P67" s="112">
        <v>24</v>
      </c>
      <c r="Q67" s="185"/>
      <c r="R67" s="91">
        <v>22</v>
      </c>
      <c r="S67" s="111">
        <v>23</v>
      </c>
      <c r="T67" s="111">
        <v>24</v>
      </c>
      <c r="U67" s="119">
        <v>25</v>
      </c>
      <c r="V67" s="119">
        <v>26</v>
      </c>
      <c r="W67" s="103">
        <v>27</v>
      </c>
      <c r="X67" s="103">
        <v>28</v>
      </c>
      <c r="Y67" s="185"/>
      <c r="Z67" s="1"/>
    </row>
    <row r="68" spans="2:26" ht="12.75">
      <c r="B68" s="91">
        <v>28</v>
      </c>
      <c r="C68" s="112">
        <v>29</v>
      </c>
      <c r="D68" s="112">
        <v>30</v>
      </c>
      <c r="E68" s="112">
        <v>31</v>
      </c>
      <c r="F68" s="88">
        <v>1</v>
      </c>
      <c r="G68" s="88">
        <v>2</v>
      </c>
      <c r="H68" s="88">
        <v>3</v>
      </c>
      <c r="I68" s="185"/>
      <c r="J68" s="91">
        <v>25</v>
      </c>
      <c r="K68" s="112">
        <v>26</v>
      </c>
      <c r="L68" s="112">
        <v>27</v>
      </c>
      <c r="M68" s="112">
        <v>28</v>
      </c>
      <c r="N68" s="112">
        <v>29</v>
      </c>
      <c r="O68" s="103">
        <v>30</v>
      </c>
      <c r="P68" s="112">
        <v>31</v>
      </c>
      <c r="Q68" s="185"/>
      <c r="R68" s="91">
        <v>29</v>
      </c>
      <c r="S68" s="112">
        <v>30</v>
      </c>
      <c r="T68" s="88">
        <v>1</v>
      </c>
      <c r="U68" s="88">
        <v>2</v>
      </c>
      <c r="V68" s="88">
        <v>3</v>
      </c>
      <c r="W68" s="88">
        <v>4</v>
      </c>
      <c r="X68" s="88">
        <v>5</v>
      </c>
      <c r="Y68" s="185"/>
      <c r="Z68" s="1"/>
    </row>
    <row r="69" spans="2:26" ht="12.75">
      <c r="B69" s="73"/>
      <c r="C69" s="74"/>
      <c r="D69" s="71"/>
      <c r="E69" s="71"/>
      <c r="F69" s="71"/>
      <c r="G69" s="71"/>
      <c r="H69" s="75"/>
      <c r="I69" s="185"/>
      <c r="J69" s="68"/>
      <c r="K69" s="76"/>
      <c r="L69" s="69"/>
      <c r="M69" s="69"/>
      <c r="N69" s="69"/>
      <c r="O69" s="69"/>
      <c r="P69" s="70"/>
      <c r="Q69" s="185"/>
      <c r="R69" s="65"/>
      <c r="S69" s="77"/>
      <c r="T69" s="77"/>
      <c r="U69" s="77"/>
      <c r="V69" s="77"/>
      <c r="W69" s="77"/>
      <c r="X69" s="77"/>
      <c r="Y69" s="185"/>
      <c r="Z69" s="1"/>
    </row>
    <row r="70" spans="1:26" s="21" customFormat="1" ht="12.75">
      <c r="A70" s="80"/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18">
        <f>SUM(C70:H70)</f>
        <v>0</v>
      </c>
      <c r="J70" s="17">
        <v>0</v>
      </c>
      <c r="K70" s="17">
        <v>4</v>
      </c>
      <c r="L70" s="17">
        <v>4</v>
      </c>
      <c r="M70" s="17">
        <v>4</v>
      </c>
      <c r="N70" s="17">
        <v>5</v>
      </c>
      <c r="O70" s="17">
        <v>5</v>
      </c>
      <c r="P70" s="17">
        <v>4</v>
      </c>
      <c r="Q70" s="18">
        <f>SUM(J70:P70)</f>
        <v>26</v>
      </c>
      <c r="R70" s="17">
        <v>0</v>
      </c>
      <c r="S70" s="17">
        <v>5</v>
      </c>
      <c r="T70" s="17">
        <v>4</v>
      </c>
      <c r="U70" s="17">
        <v>4</v>
      </c>
      <c r="V70" s="17">
        <v>4</v>
      </c>
      <c r="W70" s="17">
        <v>4</v>
      </c>
      <c r="X70" s="17">
        <v>3</v>
      </c>
      <c r="Y70" s="18">
        <f>SUM(R70:X70)</f>
        <v>24</v>
      </c>
      <c r="Z70" s="46"/>
    </row>
    <row r="71" spans="2:26" ht="12.75">
      <c r="B71" s="17">
        <f>CountCcolor(B66:B68,$B$132)</f>
        <v>0</v>
      </c>
      <c r="C71" s="17">
        <v>1</v>
      </c>
      <c r="D71" s="17">
        <v>1</v>
      </c>
      <c r="E71" s="17">
        <v>2</v>
      </c>
      <c r="F71" s="17">
        <v>1</v>
      </c>
      <c r="G71" s="17">
        <v>1</v>
      </c>
      <c r="H71" s="17">
        <v>1</v>
      </c>
      <c r="I71" s="18">
        <f>SUM(B71:H71)</f>
        <v>7</v>
      </c>
      <c r="J71" s="17"/>
      <c r="K71" s="17"/>
      <c r="L71" s="17"/>
      <c r="M71" s="17"/>
      <c r="N71" s="17"/>
      <c r="O71" s="17"/>
      <c r="P71" s="17"/>
      <c r="Q71" s="18"/>
      <c r="R71" s="17"/>
      <c r="S71" s="17"/>
      <c r="T71" s="17"/>
      <c r="U71" s="17"/>
      <c r="V71" s="17"/>
      <c r="W71" s="17"/>
      <c r="X71" s="17"/>
      <c r="Y71" s="18"/>
      <c r="Z71" s="1"/>
    </row>
    <row r="72" spans="1:26" s="39" customFormat="1" ht="36.75" customHeight="1">
      <c r="A72" s="81"/>
      <c r="B72" s="280" t="s">
        <v>164</v>
      </c>
      <c r="C72" s="281"/>
      <c r="D72" s="281"/>
      <c r="E72" s="281"/>
      <c r="F72" s="281"/>
      <c r="G72" s="281"/>
      <c r="H72" s="282"/>
      <c r="I72" s="52"/>
      <c r="J72" s="228" t="s">
        <v>177</v>
      </c>
      <c r="K72" s="229"/>
      <c r="L72" s="229"/>
      <c r="M72" s="229"/>
      <c r="N72" s="229"/>
      <c r="O72" s="229"/>
      <c r="P72" s="230"/>
      <c r="Q72" s="52"/>
      <c r="R72" s="267" t="s">
        <v>166</v>
      </c>
      <c r="S72" s="268"/>
      <c r="T72" s="268"/>
      <c r="U72" s="268"/>
      <c r="V72" s="268"/>
      <c r="W72" s="268"/>
      <c r="X72" s="269"/>
      <c r="Y72" s="40"/>
      <c r="Z72" s="41"/>
    </row>
    <row r="73" spans="2:26" ht="23.25" customHeight="1">
      <c r="B73" s="209" t="s">
        <v>150</v>
      </c>
      <c r="C73" s="210"/>
      <c r="D73" s="210"/>
      <c r="E73" s="210"/>
      <c r="F73" s="210"/>
      <c r="G73" s="210"/>
      <c r="H73" s="211"/>
      <c r="I73" s="54"/>
      <c r="J73" s="179" t="s">
        <v>199</v>
      </c>
      <c r="K73" s="180"/>
      <c r="L73" s="180"/>
      <c r="M73" s="180"/>
      <c r="N73" s="180"/>
      <c r="O73" s="180"/>
      <c r="P73" s="181"/>
      <c r="Q73" s="55"/>
      <c r="R73" s="225" t="s">
        <v>207</v>
      </c>
      <c r="S73" s="226"/>
      <c r="T73" s="226"/>
      <c r="U73" s="226"/>
      <c r="V73" s="226"/>
      <c r="W73" s="226"/>
      <c r="X73" s="227"/>
      <c r="Y73" s="1"/>
      <c r="Z73" s="1"/>
    </row>
    <row r="74" spans="2:26" ht="22.5" customHeight="1">
      <c r="B74" s="241" t="s">
        <v>115</v>
      </c>
      <c r="C74" s="242"/>
      <c r="D74" s="242"/>
      <c r="E74" s="242"/>
      <c r="F74" s="242"/>
      <c r="G74" s="242"/>
      <c r="H74" s="243"/>
      <c r="I74" s="56"/>
      <c r="J74" s="231" t="s">
        <v>120</v>
      </c>
      <c r="K74" s="232"/>
      <c r="L74" s="232"/>
      <c r="M74" s="232"/>
      <c r="N74" s="232"/>
      <c r="O74" s="232"/>
      <c r="P74" s="233"/>
      <c r="Q74" s="56"/>
      <c r="R74" s="142" t="s">
        <v>58</v>
      </c>
      <c r="S74" s="143"/>
      <c r="T74" s="143"/>
      <c r="U74" s="143"/>
      <c r="V74" s="143"/>
      <c r="W74" s="143"/>
      <c r="X74" s="144"/>
      <c r="Y74" s="1"/>
      <c r="Z74" s="1"/>
    </row>
    <row r="75" spans="2:26" ht="27" customHeight="1">
      <c r="B75" s="238" t="s">
        <v>116</v>
      </c>
      <c r="C75" s="239"/>
      <c r="D75" s="239"/>
      <c r="E75" s="239"/>
      <c r="F75" s="239"/>
      <c r="G75" s="239"/>
      <c r="H75" s="240"/>
      <c r="I75" s="56"/>
      <c r="J75" s="225" t="s">
        <v>121</v>
      </c>
      <c r="K75" s="226"/>
      <c r="L75" s="226"/>
      <c r="M75" s="226"/>
      <c r="N75" s="226"/>
      <c r="O75" s="226"/>
      <c r="P75" s="227"/>
      <c r="Q75" s="56"/>
      <c r="R75" s="142" t="s">
        <v>185</v>
      </c>
      <c r="S75" s="143"/>
      <c r="T75" s="143"/>
      <c r="U75" s="143"/>
      <c r="V75" s="143"/>
      <c r="W75" s="143"/>
      <c r="X75" s="144"/>
      <c r="Y75" s="14"/>
      <c r="Z75" s="1"/>
    </row>
    <row r="76" spans="2:26" ht="25.5" customHeight="1">
      <c r="B76" s="238" t="s">
        <v>117</v>
      </c>
      <c r="C76" s="283"/>
      <c r="D76" s="283"/>
      <c r="E76" s="283"/>
      <c r="F76" s="283"/>
      <c r="G76" s="283"/>
      <c r="H76" s="284"/>
      <c r="I76" s="85"/>
      <c r="J76" s="225" t="s">
        <v>68</v>
      </c>
      <c r="K76" s="226"/>
      <c r="L76" s="226"/>
      <c r="M76" s="226"/>
      <c r="N76" s="226"/>
      <c r="O76" s="226"/>
      <c r="P76" s="227"/>
      <c r="Q76" s="56"/>
      <c r="R76" s="165" t="s">
        <v>165</v>
      </c>
      <c r="S76" s="166"/>
      <c r="T76" s="166"/>
      <c r="U76" s="166"/>
      <c r="V76" s="166"/>
      <c r="W76" s="166"/>
      <c r="X76" s="167"/>
      <c r="Y76" s="14"/>
      <c r="Z76" s="1"/>
    </row>
    <row r="77" spans="2:26" ht="26.25" customHeight="1">
      <c r="B77" s="303" t="s">
        <v>140</v>
      </c>
      <c r="C77" s="304"/>
      <c r="D77" s="304"/>
      <c r="E77" s="304"/>
      <c r="F77" s="304"/>
      <c r="G77" s="304"/>
      <c r="H77" s="305"/>
      <c r="I77" s="57"/>
      <c r="J77" s="142" t="s">
        <v>193</v>
      </c>
      <c r="K77" s="143"/>
      <c r="L77" s="143"/>
      <c r="M77" s="143"/>
      <c r="N77" s="143"/>
      <c r="O77" s="143"/>
      <c r="P77" s="144"/>
      <c r="Q77" s="58"/>
      <c r="R77" s="215" t="s">
        <v>141</v>
      </c>
      <c r="S77" s="216"/>
      <c r="T77" s="216"/>
      <c r="U77" s="216"/>
      <c r="V77" s="216"/>
      <c r="W77" s="216"/>
      <c r="X77" s="217"/>
      <c r="Y77" s="14"/>
      <c r="Z77" s="1"/>
    </row>
    <row r="78" spans="2:26" ht="28.5" customHeight="1">
      <c r="B78" s="321" t="s">
        <v>118</v>
      </c>
      <c r="C78" s="322"/>
      <c r="D78" s="322"/>
      <c r="E78" s="322"/>
      <c r="F78" s="322"/>
      <c r="G78" s="322"/>
      <c r="H78" s="323"/>
      <c r="I78" s="59"/>
      <c r="J78" s="142" t="s">
        <v>210</v>
      </c>
      <c r="K78" s="143"/>
      <c r="L78" s="143"/>
      <c r="M78" s="143"/>
      <c r="N78" s="143"/>
      <c r="O78" s="143"/>
      <c r="P78" s="144"/>
      <c r="Q78" s="58"/>
      <c r="R78" s="142" t="s">
        <v>40</v>
      </c>
      <c r="S78" s="143"/>
      <c r="T78" s="143"/>
      <c r="U78" s="143"/>
      <c r="V78" s="143"/>
      <c r="W78" s="143"/>
      <c r="X78" s="144"/>
      <c r="Y78" s="42"/>
      <c r="Z78" s="1"/>
    </row>
    <row r="79" spans="2:26" ht="26.25" customHeight="1">
      <c r="B79" s="179" t="s">
        <v>203</v>
      </c>
      <c r="C79" s="180"/>
      <c r="D79" s="180"/>
      <c r="E79" s="180"/>
      <c r="F79" s="180"/>
      <c r="G79" s="180"/>
      <c r="H79" s="181"/>
      <c r="I79" s="59"/>
      <c r="J79" s="225" t="s">
        <v>197</v>
      </c>
      <c r="K79" s="226"/>
      <c r="L79" s="226"/>
      <c r="M79" s="226"/>
      <c r="N79" s="226"/>
      <c r="O79" s="226"/>
      <c r="P79" s="227"/>
      <c r="Q79" s="58"/>
      <c r="R79" s="252" t="s">
        <v>143</v>
      </c>
      <c r="S79" s="253"/>
      <c r="T79" s="253"/>
      <c r="U79" s="253"/>
      <c r="V79" s="253"/>
      <c r="W79" s="253"/>
      <c r="X79" s="254"/>
      <c r="Y79" s="42"/>
      <c r="Z79" s="1"/>
    </row>
    <row r="80" spans="2:32" ht="27" customHeight="1">
      <c r="B80" s="209" t="s">
        <v>119</v>
      </c>
      <c r="C80" s="210"/>
      <c r="D80" s="210"/>
      <c r="E80" s="210"/>
      <c r="F80" s="210"/>
      <c r="G80" s="210"/>
      <c r="H80" s="211"/>
      <c r="I80" s="59"/>
      <c r="J80" s="212" t="s">
        <v>178</v>
      </c>
      <c r="K80" s="213"/>
      <c r="L80" s="213"/>
      <c r="M80" s="213"/>
      <c r="N80" s="213"/>
      <c r="O80" s="213"/>
      <c r="P80" s="214"/>
      <c r="Q80" s="58"/>
      <c r="R80" s="175" t="s">
        <v>209</v>
      </c>
      <c r="S80" s="176"/>
      <c r="T80" s="176"/>
      <c r="U80" s="176"/>
      <c r="V80" s="176"/>
      <c r="W80" s="176"/>
      <c r="X80" s="177"/>
      <c r="Y80" s="42"/>
      <c r="Z80" s="207"/>
      <c r="AA80" s="322"/>
      <c r="AB80" s="322"/>
      <c r="AC80" s="322"/>
      <c r="AD80" s="322"/>
      <c r="AE80" s="322"/>
      <c r="AF80" s="322"/>
    </row>
    <row r="81" spans="2:26" ht="26.25" customHeight="1">
      <c r="B81" s="252" t="s">
        <v>142</v>
      </c>
      <c r="C81" s="253"/>
      <c r="D81" s="253"/>
      <c r="E81" s="253"/>
      <c r="F81" s="253"/>
      <c r="G81" s="253"/>
      <c r="H81" s="254"/>
      <c r="I81" s="43"/>
      <c r="J81" s="44"/>
      <c r="K81" s="44"/>
      <c r="L81" s="44"/>
      <c r="M81" s="44"/>
      <c r="N81" s="44"/>
      <c r="O81" s="44"/>
      <c r="P81" s="44"/>
      <c r="Q81" s="42"/>
      <c r="R81" s="291" t="s">
        <v>208</v>
      </c>
      <c r="S81" s="292"/>
      <c r="T81" s="292"/>
      <c r="U81" s="292"/>
      <c r="V81" s="292"/>
      <c r="W81" s="292"/>
      <c r="X81" s="293"/>
      <c r="Y81" s="42"/>
      <c r="Z81" s="1"/>
    </row>
    <row r="82" spans="2:25" ht="28.5" customHeight="1">
      <c r="B82" s="175" t="s">
        <v>138</v>
      </c>
      <c r="C82" s="176"/>
      <c r="D82" s="176"/>
      <c r="E82" s="176"/>
      <c r="F82" s="176"/>
      <c r="G82" s="176"/>
      <c r="H82" s="177"/>
      <c r="I82" s="44"/>
      <c r="J82" s="44"/>
      <c r="K82" s="44"/>
      <c r="L82" s="44"/>
      <c r="M82" s="44"/>
      <c r="N82" s="44"/>
      <c r="O82" s="44"/>
      <c r="P82" s="44"/>
      <c r="Q82" s="44"/>
      <c r="R82" s="179" t="s">
        <v>204</v>
      </c>
      <c r="S82" s="180"/>
      <c r="T82" s="180"/>
      <c r="U82" s="180"/>
      <c r="V82" s="180"/>
      <c r="W82" s="180"/>
      <c r="X82" s="181"/>
      <c r="Y82" s="24"/>
    </row>
    <row r="83" spans="2:25" ht="27.75" customHeight="1">
      <c r="B83" s="142" t="s">
        <v>122</v>
      </c>
      <c r="C83" s="143"/>
      <c r="D83" s="143"/>
      <c r="E83" s="143"/>
      <c r="F83" s="143"/>
      <c r="G83" s="143"/>
      <c r="H83" s="144"/>
      <c r="I83" s="44"/>
      <c r="J83" s="44"/>
      <c r="K83" s="44"/>
      <c r="L83" s="44"/>
      <c r="M83" s="44"/>
      <c r="N83" s="44"/>
      <c r="O83" s="44"/>
      <c r="P83" s="44"/>
      <c r="Q83" s="44"/>
      <c r="R83" s="179" t="s">
        <v>206</v>
      </c>
      <c r="S83" s="180"/>
      <c r="T83" s="180"/>
      <c r="U83" s="180"/>
      <c r="V83" s="180"/>
      <c r="W83" s="180"/>
      <c r="X83" s="181"/>
      <c r="Y83" s="24"/>
    </row>
    <row r="84" spans="2:26" ht="25.5" customHeight="1">
      <c r="B84" s="291" t="s">
        <v>139</v>
      </c>
      <c r="C84" s="292"/>
      <c r="D84" s="292"/>
      <c r="E84" s="292"/>
      <c r="F84" s="292"/>
      <c r="G84" s="292"/>
      <c r="H84" s="293"/>
      <c r="I84" s="44"/>
      <c r="J84" s="44"/>
      <c r="K84" s="44"/>
      <c r="L84" s="44"/>
      <c r="M84" s="44"/>
      <c r="N84" s="44"/>
      <c r="O84" s="44"/>
      <c r="P84" s="44"/>
      <c r="Q84" s="44"/>
      <c r="R84" s="149" t="s">
        <v>74</v>
      </c>
      <c r="S84" s="150"/>
      <c r="T84" s="150"/>
      <c r="U84" s="150"/>
      <c r="V84" s="150"/>
      <c r="W84" s="150"/>
      <c r="X84" s="151"/>
      <c r="Y84" s="24"/>
      <c r="Z84" s="1"/>
    </row>
    <row r="85" spans="2:26" ht="25.5" customHeight="1">
      <c r="B85" s="224"/>
      <c r="C85" s="224"/>
      <c r="D85" s="224"/>
      <c r="E85" s="224"/>
      <c r="F85" s="224"/>
      <c r="G85" s="224"/>
      <c r="H85" s="224"/>
      <c r="I85" s="44"/>
      <c r="J85" s="44"/>
      <c r="K85" s="44"/>
      <c r="L85" s="44"/>
      <c r="M85" s="44"/>
      <c r="N85" s="44"/>
      <c r="O85" s="44"/>
      <c r="P85" s="44"/>
      <c r="Q85" s="44"/>
      <c r="R85" s="142" t="s">
        <v>179</v>
      </c>
      <c r="S85" s="143"/>
      <c r="T85" s="143"/>
      <c r="U85" s="143"/>
      <c r="V85" s="143"/>
      <c r="W85" s="143"/>
      <c r="X85" s="144"/>
      <c r="Y85" s="24"/>
      <c r="Z85" s="1"/>
    </row>
    <row r="86" spans="2:26" ht="25.5" customHeight="1">
      <c r="B86" s="224"/>
      <c r="C86" s="224"/>
      <c r="D86" s="224"/>
      <c r="E86" s="224"/>
      <c r="F86" s="224"/>
      <c r="G86" s="224"/>
      <c r="H86" s="224"/>
      <c r="I86" s="44"/>
      <c r="J86" s="44"/>
      <c r="K86" s="44"/>
      <c r="L86" s="44"/>
      <c r="M86" s="44"/>
      <c r="N86" s="44"/>
      <c r="O86" s="44"/>
      <c r="P86" s="44"/>
      <c r="Q86" s="44"/>
      <c r="R86" s="45"/>
      <c r="S86" s="45"/>
      <c r="T86" s="45"/>
      <c r="U86" s="45"/>
      <c r="V86" s="45"/>
      <c r="W86" s="45"/>
      <c r="X86" s="45"/>
      <c r="Y86" s="24"/>
      <c r="Z86" s="1"/>
    </row>
    <row r="87" spans="2:26" ht="27" customHeight="1">
      <c r="B87" s="224"/>
      <c r="C87" s="224"/>
      <c r="D87" s="224"/>
      <c r="E87" s="224"/>
      <c r="F87" s="224"/>
      <c r="G87" s="224"/>
      <c r="H87" s="224"/>
      <c r="I87" s="44"/>
      <c r="J87" s="44"/>
      <c r="K87" s="44"/>
      <c r="L87" s="44"/>
      <c r="M87" s="44"/>
      <c r="N87" s="44"/>
      <c r="O87" s="44"/>
      <c r="P87" s="44"/>
      <c r="Q87" s="44"/>
      <c r="R87" s="45"/>
      <c r="S87" s="45"/>
      <c r="T87" s="45"/>
      <c r="U87" s="45"/>
      <c r="V87" s="45"/>
      <c r="W87" s="45"/>
      <c r="X87" s="45"/>
      <c r="Y87" s="24"/>
      <c r="Z87" s="1"/>
    </row>
    <row r="88" spans="2:26" ht="12.75">
      <c r="B88" s="1"/>
      <c r="C88" s="1"/>
      <c r="D88" s="1"/>
      <c r="E88" s="1"/>
      <c r="F88" s="1"/>
      <c r="G88" s="1"/>
      <c r="H88" s="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1"/>
    </row>
    <row r="89" spans="2:26" ht="12.75">
      <c r="B89" s="171" t="s">
        <v>13</v>
      </c>
      <c r="C89" s="171"/>
      <c r="D89" s="171"/>
      <c r="E89" s="171"/>
      <c r="F89" s="171"/>
      <c r="G89" s="171"/>
      <c r="H89" s="171"/>
      <c r="I89" s="185" t="s">
        <v>28</v>
      </c>
      <c r="J89" s="171" t="s">
        <v>14</v>
      </c>
      <c r="K89" s="171"/>
      <c r="L89" s="171"/>
      <c r="M89" s="171"/>
      <c r="N89" s="171"/>
      <c r="O89" s="171"/>
      <c r="P89" s="171"/>
      <c r="Q89" s="185" t="s">
        <v>28</v>
      </c>
      <c r="R89" s="171" t="s">
        <v>15</v>
      </c>
      <c r="S89" s="171"/>
      <c r="T89" s="171"/>
      <c r="U89" s="171"/>
      <c r="V89" s="171"/>
      <c r="W89" s="171"/>
      <c r="X89" s="171"/>
      <c r="Y89" s="185" t="s">
        <v>28</v>
      </c>
      <c r="Z89" s="1"/>
    </row>
    <row r="90" spans="2:26" ht="12.75">
      <c r="B90" s="13" t="s">
        <v>3</v>
      </c>
      <c r="C90" s="13" t="s">
        <v>4</v>
      </c>
      <c r="D90" s="13" t="s">
        <v>5</v>
      </c>
      <c r="E90" s="13" t="s">
        <v>6</v>
      </c>
      <c r="F90" s="13" t="s">
        <v>6</v>
      </c>
      <c r="G90" s="13" t="s">
        <v>4</v>
      </c>
      <c r="H90" s="13" t="s">
        <v>4</v>
      </c>
      <c r="I90" s="185"/>
      <c r="J90" s="13" t="s">
        <v>3</v>
      </c>
      <c r="K90" s="13" t="s">
        <v>4</v>
      </c>
      <c r="L90" s="13" t="s">
        <v>5</v>
      </c>
      <c r="M90" s="13" t="s">
        <v>6</v>
      </c>
      <c r="N90" s="13" t="s">
        <v>6</v>
      </c>
      <c r="O90" s="13" t="s">
        <v>4</v>
      </c>
      <c r="P90" s="13" t="s">
        <v>4</v>
      </c>
      <c r="Q90" s="185"/>
      <c r="R90" s="13" t="s">
        <v>3</v>
      </c>
      <c r="S90" s="13" t="s">
        <v>4</v>
      </c>
      <c r="T90" s="13" t="s">
        <v>5</v>
      </c>
      <c r="U90" s="13" t="s">
        <v>6</v>
      </c>
      <c r="V90" s="13" t="s">
        <v>6</v>
      </c>
      <c r="W90" s="13" t="s">
        <v>4</v>
      </c>
      <c r="X90" s="13" t="s">
        <v>4</v>
      </c>
      <c r="Y90" s="185"/>
      <c r="Z90" s="1"/>
    </row>
    <row r="91" spans="1:26" ht="12.75">
      <c r="A91" s="86"/>
      <c r="B91" s="94">
        <v>29</v>
      </c>
      <c r="C91" s="88">
        <v>30</v>
      </c>
      <c r="D91" s="103">
        <v>1</v>
      </c>
      <c r="E91" s="103">
        <v>2</v>
      </c>
      <c r="F91" s="103">
        <v>3</v>
      </c>
      <c r="G91" s="112">
        <v>4</v>
      </c>
      <c r="H91" s="112">
        <v>5</v>
      </c>
      <c r="I91" s="185"/>
      <c r="J91" s="88">
        <v>7</v>
      </c>
      <c r="K91" s="88">
        <v>28</v>
      </c>
      <c r="L91" s="88">
        <v>29</v>
      </c>
      <c r="M91" s="88">
        <v>30</v>
      </c>
      <c r="N91" s="88">
        <v>31</v>
      </c>
      <c r="O91" s="113">
        <v>1</v>
      </c>
      <c r="P91" s="95">
        <v>2</v>
      </c>
      <c r="Q91" s="185"/>
      <c r="R91" s="91">
        <v>1</v>
      </c>
      <c r="S91" s="90">
        <v>2</v>
      </c>
      <c r="T91" s="90">
        <v>3</v>
      </c>
      <c r="U91" s="37">
        <v>4</v>
      </c>
      <c r="V91" s="37">
        <v>5</v>
      </c>
      <c r="W91" s="37">
        <v>6</v>
      </c>
      <c r="X91" s="37">
        <v>7</v>
      </c>
      <c r="Y91" s="185"/>
      <c r="Z91" s="1"/>
    </row>
    <row r="92" spans="1:25" ht="12.75">
      <c r="A92" s="96"/>
      <c r="B92" s="97">
        <v>6</v>
      </c>
      <c r="C92" s="113">
        <v>7</v>
      </c>
      <c r="D92" s="113">
        <v>8</v>
      </c>
      <c r="E92" s="126">
        <v>9</v>
      </c>
      <c r="F92" s="113">
        <v>10</v>
      </c>
      <c r="G92" s="113">
        <v>11</v>
      </c>
      <c r="H92" s="95">
        <v>12</v>
      </c>
      <c r="I92" s="185"/>
      <c r="J92" s="92">
        <v>3</v>
      </c>
      <c r="K92" s="113">
        <v>4</v>
      </c>
      <c r="L92" s="113">
        <v>5</v>
      </c>
      <c r="M92" s="113">
        <v>6</v>
      </c>
      <c r="N92" s="113">
        <v>7</v>
      </c>
      <c r="O92" s="113">
        <v>8</v>
      </c>
      <c r="P92" s="113">
        <v>9</v>
      </c>
      <c r="Q92" s="185"/>
      <c r="R92" s="91">
        <v>8</v>
      </c>
      <c r="S92" s="37">
        <v>9</v>
      </c>
      <c r="T92" s="37">
        <v>10</v>
      </c>
      <c r="U92" s="90">
        <v>11</v>
      </c>
      <c r="V92" s="37">
        <v>12</v>
      </c>
      <c r="W92" s="37">
        <v>13</v>
      </c>
      <c r="X92" s="37">
        <v>14</v>
      </c>
      <c r="Y92" s="185"/>
    </row>
    <row r="93" spans="1:25" ht="12.75">
      <c r="A93" s="96"/>
      <c r="B93" s="98">
        <v>13</v>
      </c>
      <c r="C93" s="95">
        <v>14</v>
      </c>
      <c r="D93" s="95">
        <v>15</v>
      </c>
      <c r="E93" s="126">
        <v>16</v>
      </c>
      <c r="F93" s="126">
        <v>17</v>
      </c>
      <c r="G93" s="126">
        <v>18</v>
      </c>
      <c r="H93" s="126">
        <v>19</v>
      </c>
      <c r="I93" s="185"/>
      <c r="J93" s="92">
        <v>10</v>
      </c>
      <c r="K93" s="113">
        <v>11</v>
      </c>
      <c r="L93" s="126">
        <v>12</v>
      </c>
      <c r="M93" s="126">
        <v>13</v>
      </c>
      <c r="N93" s="113">
        <v>14</v>
      </c>
      <c r="O93" s="95">
        <v>15</v>
      </c>
      <c r="P93" s="118">
        <v>16</v>
      </c>
      <c r="Q93" s="185"/>
      <c r="R93" s="91">
        <v>15</v>
      </c>
      <c r="S93" s="37">
        <v>16</v>
      </c>
      <c r="T93" s="90">
        <v>17</v>
      </c>
      <c r="U93" s="37">
        <v>18</v>
      </c>
      <c r="V93" s="37">
        <v>19</v>
      </c>
      <c r="W93" s="90">
        <v>20</v>
      </c>
      <c r="X93" s="90">
        <v>21</v>
      </c>
      <c r="Y93" s="185"/>
    </row>
    <row r="94" spans="1:25" ht="12.75">
      <c r="A94" s="86"/>
      <c r="B94" s="92">
        <v>20</v>
      </c>
      <c r="C94" s="113">
        <v>21</v>
      </c>
      <c r="D94" s="113">
        <v>22</v>
      </c>
      <c r="E94" s="113">
        <v>23</v>
      </c>
      <c r="F94" s="113">
        <v>24</v>
      </c>
      <c r="G94" s="113">
        <v>25</v>
      </c>
      <c r="H94" s="113">
        <v>26</v>
      </c>
      <c r="I94" s="185"/>
      <c r="J94" s="92">
        <v>17</v>
      </c>
      <c r="K94" s="113">
        <v>18</v>
      </c>
      <c r="L94" s="113">
        <v>19</v>
      </c>
      <c r="M94" s="113">
        <v>20</v>
      </c>
      <c r="N94" s="113">
        <v>21</v>
      </c>
      <c r="O94" s="113">
        <v>22</v>
      </c>
      <c r="P94" s="95">
        <v>23</v>
      </c>
      <c r="Q94" s="185"/>
      <c r="R94" s="91">
        <v>22</v>
      </c>
      <c r="S94" s="90">
        <v>23</v>
      </c>
      <c r="T94" s="90">
        <v>24</v>
      </c>
      <c r="U94" s="89">
        <v>25</v>
      </c>
      <c r="V94" s="90">
        <v>26</v>
      </c>
      <c r="W94" s="90">
        <v>27</v>
      </c>
      <c r="X94" s="90">
        <v>28</v>
      </c>
      <c r="Y94" s="185"/>
    </row>
    <row r="95" spans="2:25" ht="12.75">
      <c r="B95" s="92">
        <v>27</v>
      </c>
      <c r="C95" s="127">
        <v>28</v>
      </c>
      <c r="D95" s="113">
        <v>29</v>
      </c>
      <c r="E95" s="113">
        <v>30</v>
      </c>
      <c r="F95" s="113">
        <v>31</v>
      </c>
      <c r="G95" s="88">
        <v>1</v>
      </c>
      <c r="H95" s="88">
        <v>2</v>
      </c>
      <c r="I95" s="185"/>
      <c r="J95" s="92">
        <v>24</v>
      </c>
      <c r="K95" s="113">
        <v>25</v>
      </c>
      <c r="L95" s="113">
        <v>26</v>
      </c>
      <c r="M95" s="113">
        <v>27</v>
      </c>
      <c r="N95" s="113">
        <v>28</v>
      </c>
      <c r="O95" s="113">
        <v>29</v>
      </c>
      <c r="P95" s="111">
        <v>30</v>
      </c>
      <c r="Q95" s="185"/>
      <c r="R95" s="91">
        <v>29</v>
      </c>
      <c r="S95" s="90">
        <v>30</v>
      </c>
      <c r="T95" s="90">
        <v>31</v>
      </c>
      <c r="U95" s="88">
        <v>1</v>
      </c>
      <c r="V95" s="88">
        <v>2</v>
      </c>
      <c r="W95" s="88">
        <v>3</v>
      </c>
      <c r="X95" s="88">
        <v>4</v>
      </c>
      <c r="Y95" s="185"/>
    </row>
    <row r="96" spans="2:27" ht="12.75">
      <c r="B96" s="65"/>
      <c r="C96" s="78"/>
      <c r="D96" s="67"/>
      <c r="E96" s="67"/>
      <c r="F96" s="67"/>
      <c r="G96" s="67"/>
      <c r="H96" s="67"/>
      <c r="I96" s="185"/>
      <c r="J96" s="79"/>
      <c r="K96" s="69"/>
      <c r="L96" s="69"/>
      <c r="M96" s="69"/>
      <c r="N96" s="69"/>
      <c r="O96" s="69"/>
      <c r="P96" s="70"/>
      <c r="Q96" s="185"/>
      <c r="R96" s="65"/>
      <c r="S96" s="77"/>
      <c r="T96" s="77"/>
      <c r="U96" s="77"/>
      <c r="V96" s="77"/>
      <c r="W96" s="77"/>
      <c r="X96" s="77"/>
      <c r="Y96" s="185"/>
      <c r="AA96" s="39"/>
    </row>
    <row r="97" spans="2:27" ht="12.75">
      <c r="B97" s="17">
        <v>0</v>
      </c>
      <c r="C97" s="17">
        <v>2</v>
      </c>
      <c r="D97" s="17">
        <v>4</v>
      </c>
      <c r="E97" s="17">
        <v>5</v>
      </c>
      <c r="F97" s="17">
        <v>5</v>
      </c>
      <c r="G97" s="17">
        <v>4</v>
      </c>
      <c r="H97" s="17">
        <v>3</v>
      </c>
      <c r="I97" s="18">
        <f>SUM(B97:H97)</f>
        <v>23</v>
      </c>
      <c r="J97" s="17">
        <f>CountCcolor(J91:J96,$B$132)</f>
        <v>0</v>
      </c>
      <c r="K97" s="17">
        <v>4</v>
      </c>
      <c r="L97" s="17">
        <v>4</v>
      </c>
      <c r="M97" s="17">
        <v>4</v>
      </c>
      <c r="N97" s="17">
        <v>4</v>
      </c>
      <c r="O97" s="17">
        <v>4</v>
      </c>
      <c r="P97" s="17">
        <v>2</v>
      </c>
      <c r="Q97" s="18">
        <f>SUM(J97:P97)</f>
        <v>22</v>
      </c>
      <c r="R97" s="17">
        <f>CountCcolor(R91:R96,$B$132)</f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8">
        <f>SUM(R97:X97)</f>
        <v>0</v>
      </c>
      <c r="AA97" s="39"/>
    </row>
    <row r="98" spans="2:27" ht="12.75">
      <c r="B98" s="218" t="s">
        <v>75</v>
      </c>
      <c r="C98" s="219"/>
      <c r="D98" s="219"/>
      <c r="E98" s="219"/>
      <c r="F98" s="219"/>
      <c r="G98" s="219"/>
      <c r="H98" s="220"/>
      <c r="I98" s="53"/>
      <c r="J98" s="235" t="s">
        <v>46</v>
      </c>
      <c r="K98" s="236"/>
      <c r="L98" s="236"/>
      <c r="M98" s="236"/>
      <c r="N98" s="236"/>
      <c r="O98" s="236"/>
      <c r="P98" s="237"/>
      <c r="Q98" s="63"/>
      <c r="R98" s="182" t="s">
        <v>147</v>
      </c>
      <c r="S98" s="183"/>
      <c r="T98" s="183"/>
      <c r="U98" s="183"/>
      <c r="V98" s="183"/>
      <c r="W98" s="183"/>
      <c r="X98" s="184"/>
      <c r="Y98" s="7"/>
      <c r="AA98" s="3"/>
    </row>
    <row r="99" spans="2:27" ht="29.25" customHeight="1">
      <c r="B99" s="142" t="s">
        <v>144</v>
      </c>
      <c r="C99" s="143"/>
      <c r="D99" s="143"/>
      <c r="E99" s="143"/>
      <c r="F99" s="143"/>
      <c r="G99" s="143"/>
      <c r="H99" s="144"/>
      <c r="I99" s="53"/>
      <c r="J99" s="142" t="s">
        <v>70</v>
      </c>
      <c r="K99" s="143"/>
      <c r="L99" s="143"/>
      <c r="M99" s="143"/>
      <c r="N99" s="143"/>
      <c r="O99" s="143"/>
      <c r="P99" s="144"/>
      <c r="Q99" s="63"/>
      <c r="R99" s="175" t="s">
        <v>160</v>
      </c>
      <c r="S99" s="176"/>
      <c r="T99" s="176"/>
      <c r="U99" s="176"/>
      <c r="V99" s="176"/>
      <c r="W99" s="176"/>
      <c r="X99" s="177"/>
      <c r="Y99" s="7"/>
      <c r="AA99" s="3"/>
    </row>
    <row r="100" spans="2:27" ht="26.25" customHeight="1">
      <c r="B100" s="142" t="s">
        <v>69</v>
      </c>
      <c r="C100" s="143"/>
      <c r="D100" s="143"/>
      <c r="E100" s="143"/>
      <c r="F100" s="143"/>
      <c r="G100" s="143"/>
      <c r="H100" s="144"/>
      <c r="I100" s="53"/>
      <c r="J100" s="142" t="s">
        <v>188</v>
      </c>
      <c r="K100" s="143"/>
      <c r="L100" s="143"/>
      <c r="M100" s="143"/>
      <c r="N100" s="143"/>
      <c r="O100" s="143"/>
      <c r="P100" s="144"/>
      <c r="Q100" s="63"/>
      <c r="R100" s="209" t="s">
        <v>148</v>
      </c>
      <c r="S100" s="210"/>
      <c r="T100" s="210"/>
      <c r="U100" s="210"/>
      <c r="V100" s="210"/>
      <c r="W100" s="210"/>
      <c r="X100" s="211"/>
      <c r="Y100" s="7"/>
      <c r="AA100" s="3"/>
    </row>
    <row r="101" spans="1:27" s="12" customFormat="1" ht="41.25" customHeight="1">
      <c r="A101" s="82"/>
      <c r="B101" s="142" t="s">
        <v>70</v>
      </c>
      <c r="C101" s="143"/>
      <c r="D101" s="143"/>
      <c r="E101" s="143"/>
      <c r="F101" s="143"/>
      <c r="G101" s="143"/>
      <c r="H101" s="144"/>
      <c r="I101" s="53"/>
      <c r="J101" s="149" t="s">
        <v>77</v>
      </c>
      <c r="K101" s="150"/>
      <c r="L101" s="150"/>
      <c r="M101" s="150"/>
      <c r="N101" s="150"/>
      <c r="O101" s="150"/>
      <c r="P101" s="151"/>
      <c r="Q101" s="64"/>
      <c r="R101" s="306" t="s">
        <v>159</v>
      </c>
      <c r="S101" s="307"/>
      <c r="T101" s="307"/>
      <c r="U101" s="307"/>
      <c r="V101" s="307"/>
      <c r="W101" s="307"/>
      <c r="X101" s="308"/>
      <c r="Y101" s="7"/>
      <c r="AA101" s="3"/>
    </row>
    <row r="102" spans="1:27" s="12" customFormat="1" ht="27.75" customHeight="1">
      <c r="A102" s="82"/>
      <c r="B102" s="149" t="s">
        <v>157</v>
      </c>
      <c r="C102" s="150"/>
      <c r="D102" s="150"/>
      <c r="E102" s="150"/>
      <c r="F102" s="150"/>
      <c r="G102" s="150"/>
      <c r="H102" s="151"/>
      <c r="I102" s="53"/>
      <c r="J102" s="276" t="s">
        <v>42</v>
      </c>
      <c r="K102" s="277"/>
      <c r="L102" s="277"/>
      <c r="M102" s="277"/>
      <c r="N102" s="277"/>
      <c r="O102" s="277"/>
      <c r="P102" s="278"/>
      <c r="Q102" s="64"/>
      <c r="R102" s="172" t="s">
        <v>152</v>
      </c>
      <c r="S102" s="173"/>
      <c r="T102" s="173"/>
      <c r="U102" s="173"/>
      <c r="V102" s="173"/>
      <c r="W102" s="173"/>
      <c r="X102" s="174"/>
      <c r="Y102" s="7"/>
      <c r="AA102" s="3"/>
    </row>
    <row r="103" spans="1:27" s="12" customFormat="1" ht="25.5" customHeight="1">
      <c r="A103" s="82"/>
      <c r="B103" s="200" t="s">
        <v>41</v>
      </c>
      <c r="C103" s="201"/>
      <c r="D103" s="201"/>
      <c r="E103" s="201"/>
      <c r="F103" s="201"/>
      <c r="G103" s="201"/>
      <c r="H103" s="202"/>
      <c r="I103" s="53"/>
      <c r="J103" s="152" t="s">
        <v>44</v>
      </c>
      <c r="K103" s="153"/>
      <c r="L103" s="153"/>
      <c r="M103" s="153"/>
      <c r="N103" s="153"/>
      <c r="O103" s="153"/>
      <c r="P103" s="154"/>
      <c r="Q103" s="64"/>
      <c r="R103" s="306" t="s">
        <v>158</v>
      </c>
      <c r="S103" s="307"/>
      <c r="T103" s="307"/>
      <c r="U103" s="307"/>
      <c r="V103" s="307"/>
      <c r="W103" s="307"/>
      <c r="X103" s="308"/>
      <c r="Y103" s="7"/>
      <c r="AA103" s="3"/>
    </row>
    <row r="104" spans="2:25" ht="27" customHeight="1">
      <c r="B104" s="200" t="s">
        <v>186</v>
      </c>
      <c r="C104" s="201"/>
      <c r="D104" s="201"/>
      <c r="E104" s="201"/>
      <c r="F104" s="201"/>
      <c r="G104" s="201"/>
      <c r="H104" s="202"/>
      <c r="I104" s="85"/>
      <c r="J104" s="200" t="s">
        <v>145</v>
      </c>
      <c r="K104" s="277"/>
      <c r="L104" s="277"/>
      <c r="M104" s="277"/>
      <c r="N104" s="277"/>
      <c r="O104" s="277"/>
      <c r="P104" s="278"/>
      <c r="Q104" s="87"/>
      <c r="R104" s="172" t="s">
        <v>153</v>
      </c>
      <c r="S104" s="173"/>
      <c r="T104" s="173"/>
      <c r="U104" s="173"/>
      <c r="V104" s="173"/>
      <c r="W104" s="173"/>
      <c r="X104" s="174"/>
      <c r="Y104" s="7"/>
    </row>
    <row r="105" spans="2:25" ht="27" customHeight="1">
      <c r="B105" s="149" t="s">
        <v>76</v>
      </c>
      <c r="C105" s="150"/>
      <c r="D105" s="150"/>
      <c r="E105" s="150"/>
      <c r="F105" s="150"/>
      <c r="G105" s="150"/>
      <c r="H105" s="151"/>
      <c r="I105" s="85"/>
      <c r="J105" s="179" t="s">
        <v>205</v>
      </c>
      <c r="K105" s="180"/>
      <c r="L105" s="180"/>
      <c r="M105" s="180"/>
      <c r="N105" s="180"/>
      <c r="O105" s="180"/>
      <c r="P105" s="181"/>
      <c r="R105" s="156" t="s">
        <v>154</v>
      </c>
      <c r="S105" s="157"/>
      <c r="T105" s="157"/>
      <c r="U105" s="157"/>
      <c r="V105" s="157"/>
      <c r="W105" s="157"/>
      <c r="X105" s="158"/>
      <c r="Y105" s="7"/>
    </row>
    <row r="106" spans="2:25" ht="26.25" customHeight="1">
      <c r="B106" s="200" t="s">
        <v>43</v>
      </c>
      <c r="C106" s="201"/>
      <c r="D106" s="201"/>
      <c r="E106" s="201"/>
      <c r="F106" s="201"/>
      <c r="G106" s="201"/>
      <c r="H106" s="202"/>
      <c r="I106" s="85"/>
      <c r="J106" s="142" t="s">
        <v>194</v>
      </c>
      <c r="K106" s="143"/>
      <c r="L106" s="143"/>
      <c r="M106" s="143"/>
      <c r="N106" s="143"/>
      <c r="O106" s="143"/>
      <c r="P106" s="144"/>
      <c r="Q106" s="48"/>
      <c r="R106" s="146" t="s">
        <v>71</v>
      </c>
      <c r="S106" s="147"/>
      <c r="T106" s="147"/>
      <c r="U106" s="147"/>
      <c r="V106" s="147"/>
      <c r="W106" s="147"/>
      <c r="X106" s="148"/>
      <c r="Y106" s="14"/>
    </row>
    <row r="107" spans="2:25" ht="38.25" customHeight="1">
      <c r="B107" s="142" t="s">
        <v>187</v>
      </c>
      <c r="C107" s="143"/>
      <c r="D107" s="143"/>
      <c r="E107" s="143"/>
      <c r="F107" s="143"/>
      <c r="G107" s="143"/>
      <c r="H107" s="144"/>
      <c r="I107" s="85"/>
      <c r="J107" s="162" t="s">
        <v>146</v>
      </c>
      <c r="K107" s="163"/>
      <c r="L107" s="163"/>
      <c r="M107" s="163"/>
      <c r="N107" s="163"/>
      <c r="O107" s="163"/>
      <c r="P107" s="164"/>
      <c r="Q107" s="48"/>
      <c r="R107" s="159" t="s">
        <v>151</v>
      </c>
      <c r="S107" s="160"/>
      <c r="T107" s="160"/>
      <c r="U107" s="160"/>
      <c r="V107" s="160"/>
      <c r="W107" s="160"/>
      <c r="X107" s="161"/>
      <c r="Y107" s="14"/>
    </row>
    <row r="108" spans="2:25" ht="38.25" customHeight="1">
      <c r="B108" s="142" t="s">
        <v>180</v>
      </c>
      <c r="C108" s="143"/>
      <c r="D108" s="143"/>
      <c r="E108" s="143"/>
      <c r="F108" s="143"/>
      <c r="G108" s="143"/>
      <c r="H108" s="144"/>
      <c r="I108" s="85"/>
      <c r="J108" s="224"/>
      <c r="K108" s="224"/>
      <c r="L108" s="224"/>
      <c r="M108" s="224"/>
      <c r="N108" s="224"/>
      <c r="O108" s="224"/>
      <c r="P108" s="224"/>
      <c r="Q108" s="48"/>
      <c r="R108" s="297" t="s">
        <v>47</v>
      </c>
      <c r="S108" s="298"/>
      <c r="T108" s="298"/>
      <c r="U108" s="298"/>
      <c r="V108" s="298"/>
      <c r="W108" s="298"/>
      <c r="X108" s="299"/>
      <c r="Y108" s="14"/>
    </row>
    <row r="109" spans="2:25" ht="27" customHeight="1">
      <c r="B109" s="310" t="s">
        <v>45</v>
      </c>
      <c r="C109" s="311"/>
      <c r="D109" s="311"/>
      <c r="E109" s="311"/>
      <c r="F109" s="311"/>
      <c r="G109" s="311"/>
      <c r="H109" s="312"/>
      <c r="I109" s="84"/>
      <c r="Q109" s="48"/>
      <c r="Y109" s="14"/>
    </row>
    <row r="110" spans="9:25" ht="30" customHeight="1">
      <c r="I110" s="5"/>
      <c r="Q110" s="1"/>
      <c r="Y110" s="14"/>
    </row>
    <row r="111" spans="9:25" ht="32.25" customHeight="1">
      <c r="I111" s="5"/>
      <c r="J111" s="224"/>
      <c r="K111" s="224"/>
      <c r="L111" s="224"/>
      <c r="M111" s="224"/>
      <c r="N111" s="224"/>
      <c r="O111" s="224"/>
      <c r="P111" s="224"/>
      <c r="Q111" s="1"/>
      <c r="Y111" s="14"/>
    </row>
    <row r="112" spans="9:25" ht="33.75" customHeight="1">
      <c r="I112" s="5"/>
      <c r="J112" s="1"/>
      <c r="K112" s="1"/>
      <c r="L112" s="1"/>
      <c r="M112" s="1"/>
      <c r="N112" s="1"/>
      <c r="O112" s="1"/>
      <c r="P112" s="1"/>
      <c r="Q112" s="1"/>
      <c r="Y112" s="14"/>
    </row>
    <row r="113" spans="2:25" ht="24.75" customHeight="1">
      <c r="B113" s="224"/>
      <c r="C113" s="224"/>
      <c r="D113" s="224"/>
      <c r="E113" s="224"/>
      <c r="F113" s="224"/>
      <c r="G113" s="224"/>
      <c r="H113" s="224"/>
      <c r="I113" s="24"/>
      <c r="J113" s="24"/>
      <c r="K113" s="24"/>
      <c r="L113" s="24"/>
      <c r="M113" s="24"/>
      <c r="N113" s="24"/>
      <c r="O113" s="24"/>
      <c r="P113" s="24"/>
      <c r="Q113" s="24"/>
      <c r="R113" s="1"/>
      <c r="S113" s="1"/>
      <c r="T113" s="1"/>
      <c r="U113" s="1"/>
      <c r="V113" s="1"/>
      <c r="W113" s="1"/>
      <c r="X113" s="1"/>
      <c r="Y113" s="24"/>
    </row>
    <row r="114" spans="2:25" ht="24.75" customHeight="1">
      <c r="B114" s="109"/>
      <c r="C114" s="109"/>
      <c r="D114" s="109"/>
      <c r="E114" s="109"/>
      <c r="F114" s="109"/>
      <c r="G114" s="109"/>
      <c r="H114" s="109"/>
      <c r="I114" s="24"/>
      <c r="J114" s="24"/>
      <c r="K114" s="24"/>
      <c r="L114" s="24"/>
      <c r="M114" s="24"/>
      <c r="N114" s="24"/>
      <c r="O114" s="24"/>
      <c r="P114" s="24"/>
      <c r="Q114" s="24"/>
      <c r="R114" s="1"/>
      <c r="S114" s="1"/>
      <c r="T114" s="1"/>
      <c r="U114" s="1"/>
      <c r="V114" s="1"/>
      <c r="W114" s="1"/>
      <c r="X114" s="1"/>
      <c r="Y114" s="24"/>
    </row>
    <row r="115" spans="2:2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2.75">
      <c r="B116" s="3"/>
      <c r="E116" s="288" t="s">
        <v>48</v>
      </c>
      <c r="F116" s="289"/>
      <c r="G116" s="289"/>
      <c r="H116" s="289"/>
      <c r="I116" s="289"/>
      <c r="J116" s="289"/>
      <c r="K116" s="290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2.75" customHeight="1">
      <c r="B117" s="294"/>
      <c r="C117" s="295"/>
      <c r="D117" s="296"/>
      <c r="E117" s="25" t="s">
        <v>3</v>
      </c>
      <c r="F117" s="26" t="s">
        <v>4</v>
      </c>
      <c r="G117" s="26" t="s">
        <v>5</v>
      </c>
      <c r="H117" s="26" t="s">
        <v>6</v>
      </c>
      <c r="I117" s="26" t="s">
        <v>6</v>
      </c>
      <c r="J117" s="26" t="s">
        <v>4</v>
      </c>
      <c r="K117" s="26" t="s">
        <v>4</v>
      </c>
      <c r="L117" s="27" t="s">
        <v>51</v>
      </c>
      <c r="M117" s="1"/>
      <c r="P117" s="1"/>
      <c r="Q117" s="7"/>
      <c r="R117" s="7"/>
      <c r="S117" s="7"/>
      <c r="T117" s="7"/>
      <c r="U117" s="7"/>
      <c r="V117" s="7"/>
      <c r="W117" s="7"/>
      <c r="X117" s="1"/>
      <c r="Y117" s="1"/>
    </row>
    <row r="118" spans="2:25" ht="12.75">
      <c r="B118" s="285" t="s">
        <v>111</v>
      </c>
      <c r="C118" s="286"/>
      <c r="D118" s="287"/>
      <c r="E118" s="28">
        <f>B44+J44+R44+B17+J17+R17+B70+B71+J70+R70+B97+J97+R97</f>
        <v>0</v>
      </c>
      <c r="F118" s="28">
        <f aca="true" t="shared" si="1" ref="F118:K118">C17+K17+S17+C44+K44+S44+C70</f>
        <v>19</v>
      </c>
      <c r="G118" s="28">
        <f t="shared" si="1"/>
        <v>18</v>
      </c>
      <c r="H118" s="28">
        <f t="shared" si="1"/>
        <v>17</v>
      </c>
      <c r="I118" s="28">
        <f t="shared" si="1"/>
        <v>18</v>
      </c>
      <c r="J118" s="28">
        <f t="shared" si="1"/>
        <v>17</v>
      </c>
      <c r="K118" s="28">
        <f t="shared" si="1"/>
        <v>10</v>
      </c>
      <c r="L118" s="29">
        <f>SUM(E118:K118)</f>
        <v>99</v>
      </c>
      <c r="M118" s="1"/>
      <c r="P118" s="1"/>
      <c r="Q118" s="2"/>
      <c r="R118" s="2"/>
      <c r="S118" s="2"/>
      <c r="T118" s="2"/>
      <c r="U118" s="2"/>
      <c r="V118" s="2"/>
      <c r="W118" s="2"/>
      <c r="X118" s="1"/>
      <c r="Y118" s="1"/>
    </row>
    <row r="119" spans="2:25" ht="12.75">
      <c r="B119" s="285" t="s">
        <v>112</v>
      </c>
      <c r="C119" s="286"/>
      <c r="D119" s="287"/>
      <c r="E119" s="28">
        <f>J70+R70+J97+R97+B97+B71</f>
        <v>0</v>
      </c>
      <c r="F119" s="28">
        <f aca="true" t="shared" si="2" ref="F119:K119">C71+K70+S70+C97+K97+S97</f>
        <v>16</v>
      </c>
      <c r="G119" s="28">
        <f t="shared" si="2"/>
        <v>17</v>
      </c>
      <c r="H119" s="28">
        <f t="shared" si="2"/>
        <v>19</v>
      </c>
      <c r="I119" s="28">
        <f t="shared" si="2"/>
        <v>19</v>
      </c>
      <c r="J119" s="28">
        <f t="shared" si="2"/>
        <v>18</v>
      </c>
      <c r="K119" s="28">
        <f t="shared" si="2"/>
        <v>13</v>
      </c>
      <c r="L119" s="29">
        <f>SUM(E119:K119)</f>
        <v>102</v>
      </c>
      <c r="M119" s="1"/>
      <c r="P119" s="1"/>
      <c r="Q119" s="30"/>
      <c r="R119" s="30"/>
      <c r="S119" s="30"/>
      <c r="T119" s="30"/>
      <c r="U119" s="30"/>
      <c r="V119" s="30"/>
      <c r="W119" s="30"/>
      <c r="X119" s="1"/>
      <c r="Y119" s="31"/>
    </row>
    <row r="120" spans="2:25" ht="12.75">
      <c r="B120" s="285" t="s">
        <v>29</v>
      </c>
      <c r="C120" s="286"/>
      <c r="D120" s="287"/>
      <c r="E120" s="28">
        <f aca="true" t="shared" si="3" ref="E120:K120">E118+B71+J70+R70+B97+J97+R97</f>
        <v>0</v>
      </c>
      <c r="F120" s="28">
        <f t="shared" si="3"/>
        <v>35</v>
      </c>
      <c r="G120" s="28">
        <f t="shared" si="3"/>
        <v>35</v>
      </c>
      <c r="H120" s="28">
        <f t="shared" si="3"/>
        <v>36</v>
      </c>
      <c r="I120" s="28">
        <f t="shared" si="3"/>
        <v>37</v>
      </c>
      <c r="J120" s="28">
        <f t="shared" si="3"/>
        <v>35</v>
      </c>
      <c r="K120" s="28">
        <f t="shared" si="3"/>
        <v>23</v>
      </c>
      <c r="L120" s="29">
        <f>SUM(E120:K120)</f>
        <v>201</v>
      </c>
      <c r="M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2.75">
      <c r="B121" s="15"/>
      <c r="C121" s="15"/>
      <c r="D121" s="15"/>
      <c r="E121" s="30"/>
      <c r="F121" s="30"/>
      <c r="G121" s="30"/>
      <c r="H121" s="30"/>
      <c r="I121" s="30"/>
      <c r="J121" s="30"/>
      <c r="K121" s="30"/>
      <c r="L121" s="31"/>
      <c r="Y121" s="1"/>
    </row>
    <row r="122" spans="2:25" ht="12.75">
      <c r="B122" s="16"/>
      <c r="C122" s="2"/>
      <c r="D122" s="2"/>
      <c r="E122" s="2"/>
      <c r="F122" s="2"/>
      <c r="G122" s="2"/>
      <c r="H122" s="2"/>
      <c r="I122" s="2"/>
      <c r="Y122" s="1"/>
    </row>
    <row r="123" spans="2:25" ht="12.75">
      <c r="B123" s="2"/>
      <c r="C123" s="2"/>
      <c r="D123" s="2"/>
      <c r="E123" s="300" t="s">
        <v>16</v>
      </c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2"/>
      <c r="R123" s="32"/>
      <c r="S123" s="32"/>
      <c r="T123" s="33"/>
      <c r="U123" s="33"/>
      <c r="V123" s="33"/>
      <c r="W123" s="33"/>
      <c r="X123" s="33"/>
      <c r="Y123" s="32"/>
    </row>
    <row r="124" spans="2:25" ht="12.75">
      <c r="B124" s="2"/>
      <c r="C124" s="2"/>
      <c r="D124" s="2"/>
      <c r="E124" s="34" t="s">
        <v>17</v>
      </c>
      <c r="F124" s="34" t="s">
        <v>18</v>
      </c>
      <c r="G124" s="34" t="s">
        <v>19</v>
      </c>
      <c r="H124" s="34" t="s">
        <v>20</v>
      </c>
      <c r="I124" s="34" t="s">
        <v>21</v>
      </c>
      <c r="J124" s="35" t="s">
        <v>22</v>
      </c>
      <c r="K124" s="34" t="s">
        <v>49</v>
      </c>
      <c r="L124" s="34" t="s">
        <v>50</v>
      </c>
      <c r="M124" s="34" t="s">
        <v>23</v>
      </c>
      <c r="N124" s="34" t="s">
        <v>24</v>
      </c>
      <c r="O124" s="34" t="s">
        <v>25</v>
      </c>
      <c r="P124" s="34" t="s">
        <v>26</v>
      </c>
      <c r="Q124" s="34" t="s">
        <v>27</v>
      </c>
      <c r="R124" s="32"/>
      <c r="S124" s="32"/>
      <c r="T124" s="33"/>
      <c r="U124" s="33"/>
      <c r="V124" s="33"/>
      <c r="W124" s="33"/>
      <c r="X124" s="33"/>
      <c r="Y124" s="32"/>
    </row>
    <row r="125" spans="2:25" ht="12.75">
      <c r="B125" s="155" t="s">
        <v>34</v>
      </c>
      <c r="C125" s="155"/>
      <c r="D125" s="155"/>
      <c r="E125" s="28">
        <f>$I$22</f>
        <v>0</v>
      </c>
      <c r="F125" s="28">
        <f>Q17</f>
        <v>19</v>
      </c>
      <c r="G125" s="28">
        <f>Y17</f>
        <v>18</v>
      </c>
      <c r="H125" s="28">
        <f>I44</f>
        <v>23</v>
      </c>
      <c r="I125" s="28">
        <f>Q44</f>
        <v>22</v>
      </c>
      <c r="J125" s="28">
        <f>Y44</f>
        <v>17</v>
      </c>
      <c r="K125" s="28">
        <f>SUM(I70)</f>
        <v>0</v>
      </c>
      <c r="L125" s="28">
        <f>SUM(I71)</f>
        <v>7</v>
      </c>
      <c r="M125" s="28">
        <f>Q70</f>
        <v>26</v>
      </c>
      <c r="N125" s="28">
        <f>Y70</f>
        <v>24</v>
      </c>
      <c r="O125" s="28">
        <f>I97</f>
        <v>23</v>
      </c>
      <c r="P125" s="28">
        <f>Q97</f>
        <v>22</v>
      </c>
      <c r="Q125" s="28">
        <f>Y97</f>
        <v>0</v>
      </c>
      <c r="R125" s="32"/>
      <c r="S125" s="32"/>
      <c r="T125" s="33"/>
      <c r="U125" s="33"/>
      <c r="V125" s="33"/>
      <c r="W125" s="33"/>
      <c r="X125" s="33"/>
      <c r="Y125" s="32"/>
    </row>
    <row r="126" spans="2:25" ht="12.75">
      <c r="B126" s="155" t="s">
        <v>30</v>
      </c>
      <c r="C126" s="155"/>
      <c r="D126" s="155"/>
      <c r="E126" s="28">
        <f>$I$22</f>
        <v>0</v>
      </c>
      <c r="F126" s="28">
        <f>F125</f>
        <v>19</v>
      </c>
      <c r="G126" s="28">
        <f>F126+G125</f>
        <v>37</v>
      </c>
      <c r="H126" s="28">
        <f>G126+H125</f>
        <v>60</v>
      </c>
      <c r="I126" s="28">
        <f>H126+I125</f>
        <v>82</v>
      </c>
      <c r="J126" s="28">
        <f>I126+J125</f>
        <v>99</v>
      </c>
      <c r="K126" s="28">
        <f>J126+K125</f>
        <v>99</v>
      </c>
      <c r="L126" s="28">
        <f>SUM(L125)</f>
        <v>7</v>
      </c>
      <c r="M126" s="28">
        <f>L126+M125</f>
        <v>33</v>
      </c>
      <c r="N126" s="28">
        <f>M126+N125</f>
        <v>57</v>
      </c>
      <c r="O126" s="28">
        <f>N126+O125</f>
        <v>80</v>
      </c>
      <c r="P126" s="28">
        <f>O126+P125</f>
        <v>102</v>
      </c>
      <c r="Q126" s="28">
        <f>P126+Q125</f>
        <v>102</v>
      </c>
      <c r="R126" s="32"/>
      <c r="S126" s="32"/>
      <c r="T126" s="33"/>
      <c r="U126" s="33"/>
      <c r="V126" s="33"/>
      <c r="W126" s="33"/>
      <c r="X126" s="33"/>
      <c r="Y126" s="32"/>
    </row>
    <row r="127" spans="2:25" ht="12.75">
      <c r="B127" s="155" t="s">
        <v>29</v>
      </c>
      <c r="C127" s="155"/>
      <c r="D127" s="155"/>
      <c r="E127" s="36">
        <f>SUM(E125)</f>
        <v>0</v>
      </c>
      <c r="F127" s="36">
        <f>SUM(E125,F125)</f>
        <v>19</v>
      </c>
      <c r="G127" s="36">
        <f>SUM(F127+G125)</f>
        <v>37</v>
      </c>
      <c r="H127" s="36">
        <f aca="true" t="shared" si="4" ref="H127:Q127">SUM(G127+H125)</f>
        <v>60</v>
      </c>
      <c r="I127" s="36">
        <f t="shared" si="4"/>
        <v>82</v>
      </c>
      <c r="J127" s="36">
        <f t="shared" si="4"/>
        <v>99</v>
      </c>
      <c r="K127" s="36">
        <f t="shared" si="4"/>
        <v>99</v>
      </c>
      <c r="L127" s="36">
        <f t="shared" si="4"/>
        <v>106</v>
      </c>
      <c r="M127" s="36">
        <f t="shared" si="4"/>
        <v>132</v>
      </c>
      <c r="N127" s="36">
        <f t="shared" si="4"/>
        <v>156</v>
      </c>
      <c r="O127" s="36">
        <f t="shared" si="4"/>
        <v>179</v>
      </c>
      <c r="P127" s="36">
        <f t="shared" si="4"/>
        <v>201</v>
      </c>
      <c r="Q127" s="36">
        <f t="shared" si="4"/>
        <v>201</v>
      </c>
      <c r="R127" s="32"/>
      <c r="S127" s="32"/>
      <c r="T127" s="33"/>
      <c r="U127" s="33"/>
      <c r="V127" s="33"/>
      <c r="W127" s="33"/>
      <c r="X127" s="33"/>
      <c r="Y127" s="32"/>
    </row>
    <row r="128" spans="2:25" ht="12.75">
      <c r="B128" s="47"/>
      <c r="C128" s="47"/>
      <c r="D128" s="47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0"/>
      <c r="R128" s="32"/>
      <c r="S128" s="32"/>
      <c r="T128" s="33"/>
      <c r="U128" s="33"/>
      <c r="V128" s="33"/>
      <c r="W128" s="33"/>
      <c r="X128" s="33"/>
      <c r="Y128" s="32"/>
    </row>
    <row r="129" spans="2:25" ht="12.75">
      <c r="B129" s="47"/>
      <c r="C129" s="47"/>
      <c r="D129" s="47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0"/>
      <c r="R129" s="32"/>
      <c r="S129" s="32"/>
      <c r="T129" s="33"/>
      <c r="U129" s="33"/>
      <c r="V129" s="33"/>
      <c r="W129" s="33"/>
      <c r="X129" s="33"/>
      <c r="Y129" s="32"/>
    </row>
    <row r="130" spans="2:25" ht="12.75" customHeight="1">
      <c r="B130" s="16"/>
      <c r="C130" s="2"/>
      <c r="D130" s="2"/>
      <c r="E130" s="2"/>
      <c r="F130" s="2"/>
      <c r="G130" s="2"/>
      <c r="H130" s="2"/>
      <c r="I130" s="2"/>
      <c r="J130" s="47"/>
      <c r="K130" s="47"/>
      <c r="L130" s="47"/>
      <c r="M130" s="32"/>
      <c r="N130" s="32"/>
      <c r="O130" s="32"/>
      <c r="P130" s="32"/>
      <c r="Q130" s="32"/>
      <c r="R130" s="32"/>
      <c r="S130" s="32"/>
      <c r="T130" s="33"/>
      <c r="U130" s="33"/>
      <c r="V130" s="33"/>
      <c r="W130" s="33"/>
      <c r="X130" s="33"/>
      <c r="Y130" s="32"/>
    </row>
    <row r="131" spans="2:25" ht="12.75">
      <c r="B131" s="196" t="s">
        <v>31</v>
      </c>
      <c r="C131" s="196"/>
      <c r="D131" s="196"/>
      <c r="E131" s="196"/>
      <c r="F131" s="19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2.75">
      <c r="B132" s="99"/>
      <c r="C132" s="195" t="s">
        <v>37</v>
      </c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23"/>
      <c r="Y132" s="23"/>
    </row>
    <row r="133" spans="2:25" ht="12.75">
      <c r="B133" s="99" t="s">
        <v>32</v>
      </c>
      <c r="C133" s="195" t="s">
        <v>106</v>
      </c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23"/>
      <c r="Y133" s="23"/>
    </row>
    <row r="134" spans="2:25" ht="12.75">
      <c r="B134" s="89" t="s">
        <v>32</v>
      </c>
      <c r="C134" s="195" t="s">
        <v>53</v>
      </c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23"/>
      <c r="Y134" s="23"/>
    </row>
    <row r="135" spans="2:25" ht="12.75">
      <c r="B135" s="93" t="s">
        <v>32</v>
      </c>
      <c r="C135" s="195" t="s">
        <v>57</v>
      </c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23"/>
      <c r="Y135" s="23"/>
    </row>
    <row r="136" spans="2:25" ht="12.75">
      <c r="B136" s="100" t="s">
        <v>32</v>
      </c>
      <c r="C136" s="195" t="s">
        <v>35</v>
      </c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23"/>
      <c r="Y136" s="23"/>
    </row>
    <row r="137" spans="2:25" ht="17.25" customHeight="1">
      <c r="B137" s="101" t="s">
        <v>33</v>
      </c>
      <c r="C137" s="195" t="s">
        <v>36</v>
      </c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23"/>
      <c r="Y137" s="23"/>
    </row>
    <row r="138" spans="2:25" ht="29.25" customHeight="1">
      <c r="B138" s="37"/>
      <c r="C138" s="145" t="s">
        <v>107</v>
      </c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38"/>
      <c r="Y138" s="38"/>
    </row>
    <row r="139" spans="2:25" ht="12.75">
      <c r="B139" s="133" t="s">
        <v>171</v>
      </c>
      <c r="C139" s="145" t="s">
        <v>172</v>
      </c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1"/>
      <c r="Y139" s="11"/>
    </row>
    <row r="140" spans="2:25" ht="12.75">
      <c r="B140" s="134"/>
      <c r="C140" s="132"/>
      <c r="D140" s="13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2:25" ht="12.75">
      <c r="B141" s="196" t="s">
        <v>105</v>
      </c>
      <c r="C141" s="196"/>
      <c r="D141" s="196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2"/>
      <c r="T141" s="2"/>
      <c r="U141" s="2"/>
      <c r="V141" s="2"/>
      <c r="W141" s="2"/>
      <c r="X141" s="2"/>
      <c r="Y141" s="2"/>
    </row>
    <row r="142" spans="2:25" ht="12.75" customHeight="1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2"/>
      <c r="X142" s="2"/>
      <c r="Y142" s="2"/>
    </row>
    <row r="143" spans="2:25" ht="12.75">
      <c r="B143" s="23" t="s">
        <v>101</v>
      </c>
      <c r="C143" s="309" t="s">
        <v>100</v>
      </c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2"/>
      <c r="Y143" s="2"/>
    </row>
    <row r="144" spans="2:25" ht="26.25" customHeight="1">
      <c r="B144" s="9" t="s">
        <v>102</v>
      </c>
      <c r="C144" s="234" t="s">
        <v>104</v>
      </c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"/>
      <c r="Y144" s="2"/>
    </row>
    <row r="145" spans="2:23" ht="12.75">
      <c r="B145" s="4" t="s">
        <v>103</v>
      </c>
      <c r="C145" s="279" t="s">
        <v>52</v>
      </c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</row>
    <row r="146" spans="2:22" ht="12.75">
      <c r="B146" s="23" t="s">
        <v>173</v>
      </c>
      <c r="C146" s="23" t="s">
        <v>174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 ht="12.75">
      <c r="B148" s="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</sheetData>
  <sheetProtection/>
  <mergeCells count="198">
    <mergeCell ref="R84:X84"/>
    <mergeCell ref="J80:P80"/>
    <mergeCell ref="R48:X48"/>
    <mergeCell ref="B54:H54"/>
    <mergeCell ref="B79:H79"/>
    <mergeCell ref="R28:X28"/>
    <mergeCell ref="B48:H48"/>
    <mergeCell ref="B36:H36"/>
    <mergeCell ref="B45:H45"/>
    <mergeCell ref="B55:H55"/>
    <mergeCell ref="Z54:AF54"/>
    <mergeCell ref="B57:H57"/>
    <mergeCell ref="B78:H78"/>
    <mergeCell ref="R54:X54"/>
    <mergeCell ref="J77:P77"/>
    <mergeCell ref="R81:X81"/>
    <mergeCell ref="B60:H60"/>
    <mergeCell ref="J62:P62"/>
    <mergeCell ref="R75:X75"/>
    <mergeCell ref="Z80:AF80"/>
    <mergeCell ref="R24:X24"/>
    <mergeCell ref="J28:P28"/>
    <mergeCell ref="B23:H23"/>
    <mergeCell ref="R53:X53"/>
    <mergeCell ref="R52:X52"/>
    <mergeCell ref="J27:P27"/>
    <mergeCell ref="J45:P45"/>
    <mergeCell ref="J30:P30"/>
    <mergeCell ref="B53:H53"/>
    <mergeCell ref="R27:X27"/>
    <mergeCell ref="B126:D126"/>
    <mergeCell ref="B81:H81"/>
    <mergeCell ref="R78:X78"/>
    <mergeCell ref="B104:H104"/>
    <mergeCell ref="B103:H103"/>
    <mergeCell ref="J105:P105"/>
    <mergeCell ref="B85:H85"/>
    <mergeCell ref="J102:P102"/>
    <mergeCell ref="B100:H100"/>
    <mergeCell ref="R85:X85"/>
    <mergeCell ref="R104:X104"/>
    <mergeCell ref="B49:H49"/>
    <mergeCell ref="B51:H51"/>
    <mergeCell ref="B80:H80"/>
    <mergeCell ref="B87:H87"/>
    <mergeCell ref="R82:X82"/>
    <mergeCell ref="R83:X83"/>
    <mergeCell ref="B56:H56"/>
    <mergeCell ref="B58:H58"/>
    <mergeCell ref="R55:X55"/>
    <mergeCell ref="C144:W144"/>
    <mergeCell ref="B127:D127"/>
    <mergeCell ref="C143:W143"/>
    <mergeCell ref="B109:H109"/>
    <mergeCell ref="B113:H113"/>
    <mergeCell ref="B86:H86"/>
    <mergeCell ref="J104:P104"/>
    <mergeCell ref="R101:X101"/>
    <mergeCell ref="B108:H108"/>
    <mergeCell ref="J106:P106"/>
    <mergeCell ref="R108:X108"/>
    <mergeCell ref="E123:Q123"/>
    <mergeCell ref="B77:H77"/>
    <mergeCell ref="B83:H83"/>
    <mergeCell ref="J108:P108"/>
    <mergeCell ref="B120:D120"/>
    <mergeCell ref="J111:P111"/>
    <mergeCell ref="R103:X103"/>
    <mergeCell ref="R100:X100"/>
    <mergeCell ref="B89:H89"/>
    <mergeCell ref="B72:H72"/>
    <mergeCell ref="B52:H52"/>
    <mergeCell ref="B76:H76"/>
    <mergeCell ref="B50:H50"/>
    <mergeCell ref="B119:D119"/>
    <mergeCell ref="E116:K116"/>
    <mergeCell ref="J76:P76"/>
    <mergeCell ref="B84:H84"/>
    <mergeCell ref="B117:D117"/>
    <mergeCell ref="B118:D118"/>
    <mergeCell ref="R36:X36"/>
    <mergeCell ref="B47:H47"/>
    <mergeCell ref="J29:P29"/>
    <mergeCell ref="B73:H73"/>
    <mergeCell ref="J78:P78"/>
    <mergeCell ref="J36:P36"/>
    <mergeCell ref="Q36:Q43"/>
    <mergeCell ref="R77:X77"/>
    <mergeCell ref="B29:H29"/>
    <mergeCell ref="B59:H59"/>
    <mergeCell ref="H6:X7"/>
    <mergeCell ref="B62:H62"/>
    <mergeCell ref="J72:P72"/>
    <mergeCell ref="R49:X49"/>
    <mergeCell ref="I36:I43"/>
    <mergeCell ref="C145:W145"/>
    <mergeCell ref="B141:D141"/>
    <mergeCell ref="J24:P24"/>
    <mergeCell ref="J98:P98"/>
    <mergeCell ref="B101:H101"/>
    <mergeCell ref="Y62:Y69"/>
    <mergeCell ref="R79:X79"/>
    <mergeCell ref="J79:P79"/>
    <mergeCell ref="R80:X80"/>
    <mergeCell ref="R74:X74"/>
    <mergeCell ref="H2:X3"/>
    <mergeCell ref="H4:X5"/>
    <mergeCell ref="J9:P9"/>
    <mergeCell ref="R72:X72"/>
    <mergeCell ref="B21:H21"/>
    <mergeCell ref="Y9:Y16"/>
    <mergeCell ref="B22:H22"/>
    <mergeCell ref="B18:H18"/>
    <mergeCell ref="J23:P23"/>
    <mergeCell ref="J47:P47"/>
    <mergeCell ref="J19:P19"/>
    <mergeCell ref="B9:H9"/>
    <mergeCell ref="J18:P18"/>
    <mergeCell ref="B25:H25"/>
    <mergeCell ref="R19:X19"/>
    <mergeCell ref="Y89:Y96"/>
    <mergeCell ref="Y36:Y43"/>
    <mergeCell ref="R25:X25"/>
    <mergeCell ref="J33:P33"/>
    <mergeCell ref="R18:X18"/>
    <mergeCell ref="B106:H106"/>
    <mergeCell ref="R62:X62"/>
    <mergeCell ref="R73:X73"/>
    <mergeCell ref="B75:H75"/>
    <mergeCell ref="B74:H74"/>
    <mergeCell ref="I9:I16"/>
    <mergeCell ref="R76:X76"/>
    <mergeCell ref="R9:X9"/>
    <mergeCell ref="R23:X23"/>
    <mergeCell ref="R61:X61"/>
    <mergeCell ref="R45:X45"/>
    <mergeCell ref="Q9:Q16"/>
    <mergeCell ref="J74:P74"/>
    <mergeCell ref="J48:P48"/>
    <mergeCell ref="J34:P34"/>
    <mergeCell ref="B46:H46"/>
    <mergeCell ref="J89:P89"/>
    <mergeCell ref="B98:H98"/>
    <mergeCell ref="B107:H107"/>
    <mergeCell ref="R20:X20"/>
    <mergeCell ref="J31:P31"/>
    <mergeCell ref="J32:P32"/>
    <mergeCell ref="J75:P75"/>
    <mergeCell ref="I62:I69"/>
    <mergeCell ref="B82:H82"/>
    <mergeCell ref="B19:H19"/>
    <mergeCell ref="B20:H20"/>
    <mergeCell ref="B26:H26"/>
    <mergeCell ref="J20:P20"/>
    <mergeCell ref="B24:H24"/>
    <mergeCell ref="R21:X21"/>
    <mergeCell ref="R22:X22"/>
    <mergeCell ref="R26:X26"/>
    <mergeCell ref="J22:P22"/>
    <mergeCell ref="J26:P26"/>
    <mergeCell ref="C138:W138"/>
    <mergeCell ref="C137:W137"/>
    <mergeCell ref="C136:W136"/>
    <mergeCell ref="C135:W135"/>
    <mergeCell ref="C134:W134"/>
    <mergeCell ref="B131:F131"/>
    <mergeCell ref="C132:W132"/>
    <mergeCell ref="C133:W133"/>
    <mergeCell ref="B31:H31"/>
    <mergeCell ref="J73:P73"/>
    <mergeCell ref="J25:P25"/>
    <mergeCell ref="R98:X98"/>
    <mergeCell ref="Q62:Q69"/>
    <mergeCell ref="Q89:Q96"/>
    <mergeCell ref="I89:I96"/>
    <mergeCell ref="R46:X46"/>
    <mergeCell ref="J46:P46"/>
    <mergeCell ref="J49:P49"/>
    <mergeCell ref="R105:X105"/>
    <mergeCell ref="R107:X107"/>
    <mergeCell ref="J107:P107"/>
    <mergeCell ref="R51:X51"/>
    <mergeCell ref="R50:X50"/>
    <mergeCell ref="R89:X89"/>
    <mergeCell ref="J99:P99"/>
    <mergeCell ref="J100:P100"/>
    <mergeCell ref="R102:X102"/>
    <mergeCell ref="R99:X99"/>
    <mergeCell ref="J21:P21"/>
    <mergeCell ref="R47:X47"/>
    <mergeCell ref="C139:W139"/>
    <mergeCell ref="R106:X106"/>
    <mergeCell ref="B105:H105"/>
    <mergeCell ref="J103:P103"/>
    <mergeCell ref="B125:D125"/>
    <mergeCell ref="B102:H102"/>
    <mergeCell ref="B99:H99"/>
    <mergeCell ref="J101:P10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7" r:id="rId2"/>
  <rowBreaks count="1" manualBreakCount="1">
    <brk id="81" max="24" man="1"/>
  </rowBreaks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Francescon Wandroski</dc:creator>
  <cp:keywords/>
  <dc:description/>
  <cp:lastModifiedBy>Anelize Irene Appelt</cp:lastModifiedBy>
  <cp:lastPrinted>2019-06-17T23:46:18Z</cp:lastPrinted>
  <dcterms:created xsi:type="dcterms:W3CDTF">2011-08-25T13:31:38Z</dcterms:created>
  <dcterms:modified xsi:type="dcterms:W3CDTF">2019-07-19T21:14:23Z</dcterms:modified>
  <cp:category/>
  <cp:version/>
  <cp:contentType/>
  <cp:contentStatus/>
</cp:coreProperties>
</file>